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GIN\01_PROJETOS\00_Contratação_Projetos_2026\02_CC_0xx_2026 Elaboração de Projetos DR_SC\Publicar\Retificativo 01\"/>
    </mc:Choice>
  </mc:AlternateContent>
  <bookViews>
    <workbookView xWindow="0" yWindow="0" windowWidth="23040" windowHeight="8664"/>
  </bookViews>
  <sheets>
    <sheet name="Orçamentária" sheetId="1" r:id="rId1"/>
  </sheets>
  <definedNames>
    <definedName name="_xlnm.Print_Area" localSheetId="0">Orçamentária!$A$1:$G$166</definedName>
    <definedName name="_xlnm.Print_Titles" localSheetId="0">Orçamentária!$16:$17</definedName>
  </definedNames>
  <calcPr calcId="152511"/>
</workbook>
</file>

<file path=xl/calcChain.xml><?xml version="1.0" encoding="utf-8"?>
<calcChain xmlns="http://schemas.openxmlformats.org/spreadsheetml/2006/main">
  <c r="G37" i="1" l="1"/>
  <c r="D160" i="1"/>
  <c r="G159" i="1" l="1"/>
  <c r="G158" i="1"/>
  <c r="G157" i="1"/>
  <c r="G156" i="1"/>
  <c r="G155" i="1"/>
  <c r="G154" i="1"/>
  <c r="G153" i="1"/>
  <c r="G152" i="1"/>
  <c r="G151" i="1"/>
  <c r="G150" i="1"/>
  <c r="G149" i="1"/>
  <c r="G147" i="1"/>
  <c r="G146" i="1"/>
  <c r="G145" i="1"/>
  <c r="G144" i="1"/>
  <c r="G142" i="1"/>
  <c r="G141" i="1"/>
  <c r="G140" i="1"/>
  <c r="G138" i="1"/>
  <c r="G137" i="1"/>
  <c r="G136" i="1"/>
  <c r="G135" i="1"/>
  <c r="G134" i="1"/>
  <c r="G133" i="1"/>
  <c r="G131" i="1"/>
  <c r="G130" i="1"/>
  <c r="G128" i="1"/>
  <c r="G127" i="1"/>
  <c r="G122" i="1"/>
  <c r="G121" i="1"/>
  <c r="G120" i="1"/>
  <c r="G119" i="1"/>
  <c r="G118" i="1"/>
  <c r="G114" i="1"/>
  <c r="G113" i="1"/>
  <c r="G108" i="1"/>
  <c r="G105" i="1"/>
  <c r="G104" i="1"/>
  <c r="G101" i="1"/>
  <c r="G100" i="1"/>
  <c r="G99" i="1"/>
  <c r="G96" i="1"/>
  <c r="G93" i="1"/>
  <c r="G92" i="1"/>
  <c r="G91" i="1"/>
  <c r="G90" i="1"/>
  <c r="G87" i="1"/>
  <c r="G86" i="1"/>
  <c r="G85" i="1"/>
  <c r="G82" i="1"/>
  <c r="G81" i="1"/>
  <c r="G80" i="1"/>
  <c r="G78" i="1"/>
  <c r="G77" i="1"/>
  <c r="G75" i="1"/>
  <c r="G74" i="1"/>
  <c r="G73" i="1"/>
  <c r="G72" i="1"/>
  <c r="G68" i="1"/>
  <c r="G67" i="1"/>
  <c r="G65" i="1"/>
  <c r="G64" i="1"/>
  <c r="G63" i="1"/>
  <c r="G62" i="1"/>
  <c r="G61" i="1"/>
  <c r="G60" i="1"/>
  <c r="G58" i="1"/>
  <c r="G57" i="1"/>
  <c r="G54" i="1"/>
  <c r="G53" i="1"/>
  <c r="G52" i="1"/>
  <c r="G47" i="1"/>
  <c r="G46" i="1"/>
  <c r="G45" i="1"/>
  <c r="G44" i="1"/>
  <c r="G43" i="1"/>
  <c r="G42" i="1"/>
  <c r="G40" i="1"/>
  <c r="G39" i="1"/>
  <c r="G38" i="1"/>
  <c r="G36" i="1"/>
  <c r="G35" i="1"/>
  <c r="G34" i="1"/>
  <c r="G33" i="1"/>
  <c r="G31" i="1"/>
  <c r="G30" i="1"/>
  <c r="G28" i="1"/>
  <c r="G27" i="1"/>
  <c r="G26" i="1"/>
  <c r="G25" i="1"/>
  <c r="G24" i="1"/>
  <c r="G23" i="1"/>
  <c r="G22" i="1"/>
  <c r="G123" i="1" l="1"/>
  <c r="G160" i="1"/>
  <c r="G48" i="1" l="1"/>
  <c r="G109" i="1" l="1"/>
  <c r="G165" i="1" s="1"/>
</calcChain>
</file>

<file path=xl/sharedStrings.xml><?xml version="1.0" encoding="utf-8"?>
<sst xmlns="http://schemas.openxmlformats.org/spreadsheetml/2006/main" count="356" uniqueCount="263">
  <si>
    <t>1.1</t>
  </si>
  <si>
    <t>UNID.</t>
  </si>
  <si>
    <t>ÍTEM</t>
  </si>
  <si>
    <t xml:space="preserve">DISCRIMINAÇÃO </t>
  </si>
  <si>
    <t>TOTAL ÍTEM (R$)</t>
  </si>
  <si>
    <t>VALOR TOTAL DO ORÇAMENTO</t>
  </si>
  <si>
    <t>1.4</t>
  </si>
  <si>
    <t>m²</t>
  </si>
  <si>
    <t>Projeto Arquitetônico</t>
  </si>
  <si>
    <t>ORÇAMENTO DISCRIMINADO</t>
  </si>
  <si>
    <t>1.2</t>
  </si>
  <si>
    <t>PROJETOS</t>
  </si>
  <si>
    <t>ESTRUTURAL</t>
  </si>
  <si>
    <t>HIDROSSANITÁRIO</t>
  </si>
  <si>
    <t>ELÉTRICA</t>
  </si>
  <si>
    <t>PREVENÇÃO E COMBATE A INCÊNDIO</t>
  </si>
  <si>
    <t>COMUNICAÇÃO E SEGURANÇA</t>
  </si>
  <si>
    <t>SINALIZAÇÃO</t>
  </si>
  <si>
    <t>ORÇAMENTAÇÃO</t>
  </si>
  <si>
    <t>URBANISMO</t>
  </si>
  <si>
    <t>2.1</t>
  </si>
  <si>
    <t>2.2</t>
  </si>
  <si>
    <t>2.3</t>
  </si>
  <si>
    <t>3.1</t>
  </si>
  <si>
    <t>3.2</t>
  </si>
  <si>
    <t>3.3</t>
  </si>
  <si>
    <t>3.4</t>
  </si>
  <si>
    <t>4.1</t>
  </si>
  <si>
    <t>4.2</t>
  </si>
  <si>
    <t>4.3</t>
  </si>
  <si>
    <t>5.1</t>
  </si>
  <si>
    <t>5.2</t>
  </si>
  <si>
    <t>6.1</t>
  </si>
  <si>
    <t>6.2</t>
  </si>
  <si>
    <t>6.3</t>
  </si>
  <si>
    <t>6.4</t>
  </si>
  <si>
    <t>7.1</t>
  </si>
  <si>
    <t>8.1</t>
  </si>
  <si>
    <t>8.2</t>
  </si>
  <si>
    <t>8.3</t>
  </si>
  <si>
    <t>9.1</t>
  </si>
  <si>
    <t>9.2</t>
  </si>
  <si>
    <t>10.1</t>
  </si>
  <si>
    <t>**Quantidade mínima
(m²)</t>
  </si>
  <si>
    <t>**Quantidade Estimada
(m²)</t>
  </si>
  <si>
    <t>Projeto de Detalhamento</t>
  </si>
  <si>
    <t>Projeto de Acessibilidade</t>
  </si>
  <si>
    <t>Projeto de Interiores</t>
  </si>
  <si>
    <t>m</t>
  </si>
  <si>
    <t>1.1.1</t>
  </si>
  <si>
    <t>1.1.2</t>
  </si>
  <si>
    <t>1.1.3</t>
  </si>
  <si>
    <t>1.1.4</t>
  </si>
  <si>
    <t>PROJETOS DE ARQUITETURA</t>
  </si>
  <si>
    <t>Imagens 3D Realistas – Maquete Eletrônica</t>
  </si>
  <si>
    <t>Graficação/Modelagem</t>
  </si>
  <si>
    <t>PROJETOS COMPLEMENTARES</t>
  </si>
  <si>
    <t>Projeto Estrutural</t>
  </si>
  <si>
    <t>Projeto de fundações</t>
  </si>
  <si>
    <t>Projetos de contenção</t>
  </si>
  <si>
    <t>Projeto Hidráulico (alimentação água quente, água fria e reuso)</t>
  </si>
  <si>
    <t>Projeto Rede de Esgoto (Incluindo rede de drenos para ar condicionado)</t>
  </si>
  <si>
    <t>Projeto de Tratamento de Efluentes (fossa, filtro, estação elevatória, ETE, etc)</t>
  </si>
  <si>
    <t>Projeto de Drenagem</t>
  </si>
  <si>
    <t>Projeto Elétrico de Subestação abrigada</t>
  </si>
  <si>
    <t>Projeto de Subestação externa com transformador em poste ou em pedestal</t>
  </si>
  <si>
    <t>Projeto de Rede Elétrica (Baixa Tensão)</t>
  </si>
  <si>
    <t>Projeto de Energia Solar Fotovoltaico</t>
  </si>
  <si>
    <t>Projeto Preventivo Contra Incêndio – PPCI</t>
  </si>
  <si>
    <t>Projeto de Sistema de Iluminação de Emergência - SIE</t>
  </si>
  <si>
    <t>Projeto de Sistema de Proteção contra Descargas Atmosféricas - SPDA (Pararraio)</t>
  </si>
  <si>
    <t>Projeto de Rede Lógica e Telefonia</t>
  </si>
  <si>
    <t>Projeto de Alarme e CFTV</t>
  </si>
  <si>
    <t>Projeto de sonorização, áudio e vídeo</t>
  </si>
  <si>
    <t>Projeto de acústica</t>
  </si>
  <si>
    <t>CLIMATIZAÇÃO E EXAUSTÃO</t>
  </si>
  <si>
    <t>Projeto de Climatização, Refrigeração, Exaustão, Renovação de ar e circulação vertical</t>
  </si>
  <si>
    <t>Projeto de Muros</t>
  </si>
  <si>
    <t>Projeto de Pavimentação – (Estacionamentos, vias, acessos, calçadas e outros)</t>
  </si>
  <si>
    <t>Projeto de Paisagismo</t>
  </si>
  <si>
    <t>Projeto de Sinalização e Comunicação Visual – Interna</t>
  </si>
  <si>
    <t>Projeto de Sinalização e Comunicação Visual – Externa</t>
  </si>
  <si>
    <t>OUTROS PROJETOS</t>
  </si>
  <si>
    <t>Projeto de Canteiro de obras</t>
  </si>
  <si>
    <t>SERVIÇOS COMPLEMENTARES</t>
  </si>
  <si>
    <t>LEVANTAMENTOS</t>
  </si>
  <si>
    <t>Levantamento Topográfico Cadastral / Planialtimétrico</t>
  </si>
  <si>
    <t>Levantamento Cadastral - Arquitetura</t>
  </si>
  <si>
    <t>ESTUDOS</t>
  </si>
  <si>
    <t>Estudo de Impacto de Vizinhança – EIV</t>
  </si>
  <si>
    <t>ORÇAMENTOS</t>
  </si>
  <si>
    <t>Planilha Orçamentária – Arquitetura</t>
  </si>
  <si>
    <t>Planilha Orçamentária – Estrutural</t>
  </si>
  <si>
    <t>Planilha Orçamentária – Hidrossanitário</t>
  </si>
  <si>
    <t>Planilha Orçamentária – Elétrica – Baixa Tensão</t>
  </si>
  <si>
    <t>Planilha Orçamentária – Elétrica de Subestação abrigada</t>
  </si>
  <si>
    <t>Planilha Orçamentária – Elétrica de Subestação externa com transformador em poste ou em pedestal</t>
  </si>
  <si>
    <t>Planilha Orçamentária – Elétrica – Sistema Fotovoltaico</t>
  </si>
  <si>
    <t>Planilha Orçamentária – Prevenção e Combate a Incêndio</t>
  </si>
  <si>
    <t>Planilha Orçamentária – Comunicação e Segurança</t>
  </si>
  <si>
    <t>Planilha Orçamentária – Climatização e Exaustão</t>
  </si>
  <si>
    <t>Planilha Orçamentária – Muros</t>
  </si>
  <si>
    <t>Planilha Orçamentária – Pavimentação (Estacionamentos, vias, acessos, calçadas e outros)</t>
  </si>
  <si>
    <t>Planilha Orçamentária – Paisagismo</t>
  </si>
  <si>
    <t>Planilha Orçamentária – Sinalização e Comunicação Visual – Interna</t>
  </si>
  <si>
    <t>Planilha Orçamentária – Sinalização e Comunicação Visual – Externa</t>
  </si>
  <si>
    <t>1.3</t>
  </si>
  <si>
    <t>1.5</t>
  </si>
  <si>
    <t>1.6</t>
  </si>
  <si>
    <t>II.</t>
  </si>
  <si>
    <t>III.</t>
  </si>
  <si>
    <t>IV.</t>
  </si>
  <si>
    <t>11.1</t>
  </si>
  <si>
    <t>12.1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</si>
  <si>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</si>
  <si>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</si>
  <si>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</si>
  <si>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</si>
  <si>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</si>
  <si>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</si>
  <si>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</si>
  <si>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</si>
  <si>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</si>
  <si>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</si>
  <si>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</si>
  <si>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</si>
  <si>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</si>
  <si>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</si>
  <si>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</si>
  <si>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11.2</t>
  </si>
  <si>
    <t>5.3</t>
  </si>
  <si>
    <t>4.4</t>
  </si>
  <si>
    <t>Valor Unitário (R$)</t>
  </si>
  <si>
    <t xml:space="preserve">un </t>
  </si>
  <si>
    <t>• Imagens 3D Realistas - Maquete Eletrônica para edificação com área de até 300,00m²</t>
  </si>
  <si>
    <t>• Imagens 3D Realistas - Maquete Eletrônica para edificação com área de 300,01m² até 1.000,00m²</t>
  </si>
  <si>
    <t>• Imagens 3D Realistas - Maquete Eletrônica para edificação com área de 1.000,01m² até 4.000,00m²</t>
  </si>
  <si>
    <t>• Imagens 3D Realistas - Maquete Eletrônica para edificação com área de 4.000,01m² até 8.000,00m²</t>
  </si>
  <si>
    <t>• Projeto Arquitetônico - até 300,00 m²</t>
  </si>
  <si>
    <t>• Projeto Arquitetônico - de 300,01 m² até 1.000,00 m²</t>
  </si>
  <si>
    <t>• Projeto Arquitetônico - de 1.000,01 m² até 4.000,00 m²</t>
  </si>
  <si>
    <t>• Projeto Arquitetônico - de 4.000,01 m² até 8.000,00 m²</t>
  </si>
  <si>
    <t>3.3.3</t>
  </si>
  <si>
    <t>1.1.5</t>
  </si>
  <si>
    <t>1.4.1</t>
  </si>
  <si>
    <t>1.4.2</t>
  </si>
  <si>
    <t>1.4.3</t>
  </si>
  <si>
    <t>1.4.4</t>
  </si>
  <si>
    <t>1.4.5</t>
  </si>
  <si>
    <t>• Projeto de Acessibilidade - Externa</t>
  </si>
  <si>
    <t>• Projeto de Tratamento de Efluentes para edificação com área de até 300,00m²</t>
  </si>
  <si>
    <t>• Projeto de Tratamento de Efluentes para edificação com área de 4.000,01m² até 8.000,00m²</t>
  </si>
  <si>
    <t>3.3.1</t>
  </si>
  <si>
    <t>3.3.2</t>
  </si>
  <si>
    <t>3.3.4</t>
  </si>
  <si>
    <t>3.3.5</t>
  </si>
  <si>
    <t>• Projeto de Drenagem - Edificação</t>
  </si>
  <si>
    <t>• Projeto de Drenagem - Urbanismo</t>
  </si>
  <si>
    <t>3.4.1</t>
  </si>
  <si>
    <t>3.4.2</t>
  </si>
  <si>
    <t>4.1.1</t>
  </si>
  <si>
    <t>4.1.2</t>
  </si>
  <si>
    <t>4.1.3</t>
  </si>
  <si>
    <t>4.1.4</t>
  </si>
  <si>
    <t>• Projeto Elétrico de Subestação abrigada para transformador de 300KVA e gerador</t>
  </si>
  <si>
    <t>• Projeto Elétrico de Subestação abrigada para transformador superior a 300KVA até 500KVA e gerador</t>
  </si>
  <si>
    <t>• Projeto Elétrico de Subestação abrigada para transformador superior a 500KVA até 1.000KVA e gerador</t>
  </si>
  <si>
    <t>• Projeto Elétrico de Subestação abrigada para transformador superior a 1.000KVA e gerador</t>
  </si>
  <si>
    <t>• Projeto Elétrico de Subestação externa com transformador em poste ou em pedestal para transformador até 150KVA</t>
  </si>
  <si>
    <t>Projeto de Rede Elétrica (Baixa Tensão) - Edificação</t>
  </si>
  <si>
    <t>Projeto de Rede Elétrica (Baixa Tensão) - Urbanismo</t>
  </si>
  <si>
    <t>• Planilha Orçamentária – Hidrossanitário – Drenagem - Edificação</t>
  </si>
  <si>
    <t>• Planilha Orçamentária – Hidrossanitário – Drenagem - Urbanismo</t>
  </si>
  <si>
    <t>13.3.1</t>
  </si>
  <si>
    <t>13.3.2</t>
  </si>
  <si>
    <t>13.5.1</t>
  </si>
  <si>
    <t>13.5.2</t>
  </si>
  <si>
    <t>13.5.3</t>
  </si>
  <si>
    <t>13.5.4</t>
  </si>
  <si>
    <t>Planilha Orçamentária – Rede de Esgoto (Incluindo rede de drenos para ar condicionado)</t>
  </si>
  <si>
    <t>Planilha Orçamentária – Hidráulico (alimentação água quente, água fria e reuso)</t>
  </si>
  <si>
    <t>13.3.3</t>
  </si>
  <si>
    <t>13.3.3.1</t>
  </si>
  <si>
    <t>13.3.3.2</t>
  </si>
  <si>
    <t>13.3.3.3</t>
  </si>
  <si>
    <t>13.3.3.4</t>
  </si>
  <si>
    <t>13.3.3.5</t>
  </si>
  <si>
    <t>13.3.4</t>
  </si>
  <si>
    <t>13.3.4.1</t>
  </si>
  <si>
    <t>13.3.4.2</t>
  </si>
  <si>
    <t>Planilha Orçamentária – Tratamento de Efluentes (fossa, filtro, estação elevatória, ETE, etc)</t>
  </si>
  <si>
    <t>• Planilha Orçamentária – Tratamento de Efluentes para edificação com área de até 300,00m²</t>
  </si>
  <si>
    <t>• Planilha Orçamentária – Tratamento de Efluentes para edificação com área de 4.000,01m² até 8.000,00m²</t>
  </si>
  <si>
    <t>• Planilha Orçamentária – Tratamento de Efluentes para edificação com área de 300,01m² até 1.000,00m²</t>
  </si>
  <si>
    <t>• Planilha Orçamentária – Tratamento de Efluentes para edificação com área de 1.000,01m² até 4.000,00m²</t>
  </si>
  <si>
    <t>• Projeto de Tratamento de Efluentes para edificação com área de 300,01m² até 1.000,00m²</t>
  </si>
  <si>
    <t>• Projeto de Tratamento de Efluentes para edificação com área de 1.000,01m² até 4.000,00m²</t>
  </si>
  <si>
    <t>13.6.1</t>
  </si>
  <si>
    <t>13.6.2</t>
  </si>
  <si>
    <t>• Planilha Orçamentária – Elétrico de Subestação externa com transformador em poste ou em pedestal para transformador superior a 150KVA até 300KVA</t>
  </si>
  <si>
    <t>• Planilha Orçamentária – Elétrico de Subestação externa com transformador em poste ou em pedestal para transformador até 150KVA</t>
  </si>
  <si>
    <t>1.3.1</t>
  </si>
  <si>
    <t>1.3.2</t>
  </si>
  <si>
    <t>4.2.1</t>
  </si>
  <si>
    <t>4.2.2</t>
  </si>
  <si>
    <t>4.3.1</t>
  </si>
  <si>
    <t>4.3.2</t>
  </si>
  <si>
    <t>12.1.1</t>
  </si>
  <si>
    <t>12.1.2</t>
  </si>
  <si>
    <t>12.1.3</t>
  </si>
  <si>
    <t>12.1.4</t>
  </si>
  <si>
    <t>12.1.5</t>
  </si>
  <si>
    <r>
      <t>OBSERVAÇÕES:</t>
    </r>
    <r>
      <rPr>
        <sz val="10"/>
        <rFont val="Arial"/>
        <family val="2"/>
      </rPr>
      <t xml:space="preserve"> </t>
    </r>
  </si>
  <si>
    <t xml:space="preserve">1 - As informações mínimas que deverão constar da planilha são: Númeração do Item, Discriminação, </t>
  </si>
  <si>
    <t>2 - A Planilha orçamentária abaixo deverá ser apresentada utilizando papel timbrado da empresa;</t>
  </si>
  <si>
    <t>PLANILHA ORÇAMENTÁRIA</t>
  </si>
  <si>
    <t>registro de preços,  e servirão de referências para as contratação da elaboração dos projetos e</t>
  </si>
  <si>
    <t>serviços, de acordo com a demanda. Alterações nos itens e quantidades, somente poderão ocorrer</t>
  </si>
  <si>
    <t>com autorização da Comissão Permanente de Licitação.</t>
  </si>
  <si>
    <t>3 - Os itens elencados abaixo são referentes aos projetos e serviços ora em licitação, para o devido</t>
  </si>
  <si>
    <t>Orçamento.</t>
  </si>
  <si>
    <t xml:space="preserve"> Unidade,  Quantidade mínima e estimada,  Custo Unitário e,  Custo total por item e Total  Geral do </t>
  </si>
  <si>
    <t xml:space="preserve">Elaboração de projetos de arquitetura e engenharia, e serviços complementares para o Departamento Regional do Sesc Santa Catarina
</t>
  </si>
  <si>
    <r>
      <t>CONTRATAÇÃO</t>
    </r>
    <r>
      <rPr>
        <sz val="10"/>
        <rFont val="Arial"/>
        <family val="2"/>
      </rPr>
      <t xml:space="preserve"> :</t>
    </r>
  </si>
  <si>
    <t>• Projeto Arquitetônico - de 8.000,01 m² até 15.000,00 m²</t>
  </si>
  <si>
    <t>1.1.6</t>
  </si>
  <si>
    <t>• Projeto Arquitetônico - acima de 15.000,01 m²</t>
  </si>
  <si>
    <t>• Imagens 3D Realistas - Maquete Eletrônica para edificação com área de 8.000,01m² até 15.000,00m²</t>
  </si>
  <si>
    <t>• Imagens 3D Realistas - Maquete Eletrônica para edificação com área acima de 15.000,01m²</t>
  </si>
  <si>
    <t>Vídeo de Animação de Maquete Eletrônica</t>
  </si>
  <si>
    <t>1.7</t>
  </si>
  <si>
    <t>• Projeto de Tratamento de Efluentes para edificação com área de 8.000,01m² até 15.000,00m²</t>
  </si>
  <si>
    <t>• Projeto de Tratamento de Efluentes para edificação com área acima de 15.000,01m²</t>
  </si>
  <si>
    <t>• Estudo de Impacto de Vizinhança – EIV para Área total da Edificação até 1.000,00m²</t>
  </si>
  <si>
    <t>• Estudo de Impacto de Vizinhança – EIV para Área total da edificação entre 1.000,01m² e 4.000,00m²</t>
  </si>
  <si>
    <t>• Estudo de Impacto de Vizinhança – EIV para Área total da edificação entre 4.000,01m² e 8.000,00m²</t>
  </si>
  <si>
    <t>• Estudo de Impacto de Vizinhança – EIV para Área total da edificação entre 8.000,01m² e 15.000,00m²</t>
  </si>
  <si>
    <t>• Estudo de Impacto de Vizinhança – EIV para • Área total da edificação acima de 15.000,01m²</t>
  </si>
  <si>
    <t>• Planilha Orçamentária – Tratamento de Efluentes para edificação com área de 8.000,01m² até 15.000,00m²</t>
  </si>
  <si>
    <t>13.3.3.6</t>
  </si>
  <si>
    <t>• Planilha Orçamentária – Tratamento de Efluentes para edificação com área acima de 15.000,01m²</t>
  </si>
  <si>
    <t>• Vídeo de Animação de Maquete Eletrônica para edificação com área de até 300,00m²</t>
  </si>
  <si>
    <t>• Vídeo de Animação de Maquete Eletrônica para edificação com área de 300,01m² até 1.000,00m²</t>
  </si>
  <si>
    <t>• Vídeo de Animação de Maquete Eletrônica para edificação com área de 1.000,01m² até 4.000,00m²</t>
  </si>
  <si>
    <t>• Vídeo de Animação de Maquete Eletrônica para edificação com área de 4.000,01m² até 8.000,00m²</t>
  </si>
  <si>
    <t>• Vídeo de Animação de Maquete Eletrônica para edificação com área de 8.000,01m² até 15.000,00m²</t>
  </si>
  <si>
    <t>• Vídeo de Animação de Maquete Eletrônica para edificação com área acima de 15.000,01m²</t>
  </si>
  <si>
    <t>1.7.1</t>
  </si>
  <si>
    <t>1.7.2</t>
  </si>
  <si>
    <t>1.7.3</t>
  </si>
  <si>
    <t>1.7.4</t>
  </si>
  <si>
    <t>1.7.5</t>
  </si>
  <si>
    <t>1.7.6</t>
  </si>
  <si>
    <r>
      <rPr>
        <sz val="7"/>
        <color indexed="8"/>
        <rFont val="Calibri"/>
        <family val="2"/>
      </rPr>
      <t>•</t>
    </r>
    <r>
      <rPr>
        <sz val="7"/>
        <color indexed="8"/>
        <rFont val="Arial"/>
        <family val="2"/>
      </rPr>
      <t xml:space="preserve"> Projeto de Acessibilidade - Interna</t>
    </r>
  </si>
  <si>
    <t>• Projeto Elétrico de Subestação externa com transformador em poste ou em pedestal para transformador superior a 150KVA até 300KVA</t>
  </si>
  <si>
    <t>Planilha Orçamentária - Projeto de Drenagem</t>
  </si>
  <si>
    <t>• Planilha Orçamentária de Subestação abrigada para transformador de 300KVA e gerador</t>
  </si>
  <si>
    <t>• Planilha Orçamentária de Subestação abrigada para transformador superior a 300KVA até 500KVA e gerador</t>
  </si>
  <si>
    <t>• Planilha Orçamentária de Subestação abrigada para transformador superior a 500KVA até 1.000KVA e gerador</t>
  </si>
  <si>
    <t>• Planilha Orçamentária de Subestação abrigada para transformador superior a 1.000KVA e gerador</t>
  </si>
  <si>
    <t>TOTAIS</t>
  </si>
  <si>
    <t>1.4.6</t>
  </si>
  <si>
    <t>3.3.6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</si>
</sst>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0.00;[Red]0.00"/>
    <numFmt numFmtId="166" formatCode="#,##0.00;[Red]#,##0.00"/>
    <numFmt numFmtId="167" formatCode="&quot;R$&quot;\ #,##0.00"/>
  </numFmts>
  <fonts count="20" x14ac:knownFonts="1">
    <font>
      <sz val="10"/>
      <name val="Arial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4"/>
      <name val="Arial"/>
      <family val="2"/>
    </font>
    <font>
      <b/>
      <sz val="9"/>
      <name val="Arial"/>
      <family val="2"/>
    </font>
    <font>
      <b/>
      <sz val="7"/>
      <color theme="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Calibri"/>
      <family val="2"/>
    </font>
    <font>
      <b/>
      <sz val="7"/>
      <name val="Calibri"/>
      <family val="2"/>
    </font>
    <font>
      <sz val="7"/>
      <color indexed="8"/>
      <name val="Calibri"/>
      <family val="2"/>
    </font>
    <font>
      <sz val="7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2" fillId="0" borderId="0" xfId="0" applyFont="1"/>
    <xf numFmtId="166" fontId="0" fillId="0" borderId="0" xfId="0" applyNumberForma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165" fontId="6" fillId="0" borderId="0" xfId="0" applyNumberFormat="1" applyFont="1"/>
    <xf numFmtId="0" fontId="6" fillId="0" borderId="0" xfId="0" applyFont="1"/>
    <xf numFmtId="0" fontId="2" fillId="0" borderId="0" xfId="0" applyFont="1" applyBorder="1"/>
    <xf numFmtId="0" fontId="3" fillId="0" borderId="2" xfId="0" applyFont="1" applyBorder="1" applyAlignment="1">
      <alignment horizontal="center"/>
    </xf>
    <xf numFmtId="165" fontId="3" fillId="0" borderId="2" xfId="0" applyNumberFormat="1" applyFont="1" applyBorder="1"/>
    <xf numFmtId="0" fontId="3" fillId="0" borderId="2" xfId="0" applyFont="1" applyBorder="1"/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65" fontId="3" fillId="0" borderId="5" xfId="0" applyNumberFormat="1" applyFont="1" applyBorder="1"/>
    <xf numFmtId="166" fontId="3" fillId="0" borderId="6" xfId="0" applyNumberFormat="1" applyFont="1" applyBorder="1"/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166" fontId="2" fillId="0" borderId="9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165" fontId="8" fillId="0" borderId="8" xfId="0" applyNumberFormat="1" applyFont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1" xfId="0" applyFont="1" applyBorder="1" applyAlignment="1">
      <alignment vertical="top"/>
    </xf>
    <xf numFmtId="0" fontId="9" fillId="3" borderId="2" xfId="0" applyFont="1" applyFill="1" applyBorder="1"/>
    <xf numFmtId="0" fontId="9" fillId="3" borderId="2" xfId="0" applyFont="1" applyFill="1" applyBorder="1" applyAlignment="1">
      <alignment horizontal="center"/>
    </xf>
    <xf numFmtId="165" fontId="9" fillId="3" borderId="2" xfId="0" applyNumberFormat="1" applyFont="1" applyFill="1" applyBorder="1"/>
    <xf numFmtId="0" fontId="9" fillId="0" borderId="0" xfId="0" applyFont="1"/>
    <xf numFmtId="164" fontId="8" fillId="0" borderId="8" xfId="1" applyFont="1" applyBorder="1" applyAlignment="1">
      <alignment horizontal="center" vertical="center" wrapText="1"/>
    </xf>
    <xf numFmtId="164" fontId="3" fillId="0" borderId="3" xfId="1" applyFont="1" applyBorder="1" applyAlignment="1">
      <alignment horizontal="right"/>
    </xf>
    <xf numFmtId="167" fontId="9" fillId="4" borderId="3" xfId="1" applyNumberFormat="1" applyFont="1" applyFill="1" applyBorder="1"/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7" fontId="4" fillId="0" borderId="2" xfId="1" applyNumberFormat="1" applyFont="1" applyFill="1" applyBorder="1" applyAlignment="1">
      <alignment horizontal="center" vertical="center"/>
    </xf>
    <xf numFmtId="167" fontId="3" fillId="0" borderId="3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7" fontId="2" fillId="4" borderId="3" xfId="1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wrapText="1"/>
    </xf>
    <xf numFmtId="0" fontId="10" fillId="5" borderId="1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64" fontId="3" fillId="2" borderId="6" xfId="1" applyFont="1" applyFill="1" applyBorder="1" applyAlignment="1">
      <alignment horizontal="right" vertical="center"/>
    </xf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166" fontId="2" fillId="0" borderId="11" xfId="0" applyNumberFormat="1" applyFont="1" applyBorder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166" fontId="2" fillId="0" borderId="5" xfId="0" applyNumberFormat="1" applyFont="1" applyBorder="1" applyAlignment="1">
      <alignment horizontal="center" wrapText="1"/>
    </xf>
    <xf numFmtId="166" fontId="2" fillId="0" borderId="6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165" fontId="1" fillId="0" borderId="0" xfId="0" applyNumberFormat="1" applyFont="1" applyBorder="1" applyAlignment="1">
      <alignment horizontal="right" vertical="top"/>
    </xf>
    <xf numFmtId="166" fontId="0" fillId="0" borderId="0" xfId="0" applyNumberFormat="1" applyBorder="1" applyAlignment="1">
      <alignment vertical="top"/>
    </xf>
    <xf numFmtId="0" fontId="0" fillId="0" borderId="0" xfId="0" applyBorder="1"/>
    <xf numFmtId="49" fontId="1" fillId="0" borderId="0" xfId="0" applyNumberFormat="1" applyFont="1" applyBorder="1" applyAlignment="1">
      <alignment vertical="top"/>
    </xf>
    <xf numFmtId="0" fontId="15" fillId="0" borderId="0" xfId="0" applyFont="1" applyBorder="1" applyAlignment="1">
      <alignment horizontal="left" vertical="top"/>
    </xf>
    <xf numFmtId="166" fontId="1" fillId="0" borderId="0" xfId="0" applyNumberFormat="1" applyFont="1" applyBorder="1" applyAlignment="1">
      <alignment vertical="top"/>
    </xf>
    <xf numFmtId="49" fontId="1" fillId="0" borderId="0" xfId="0" applyNumberFormat="1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 vertical="top"/>
    </xf>
    <xf numFmtId="165" fontId="13" fillId="0" borderId="0" xfId="0" applyNumberFormat="1" applyFont="1" applyBorder="1" applyAlignment="1">
      <alignment horizontal="right" vertical="top"/>
    </xf>
    <xf numFmtId="166" fontId="13" fillId="0" borderId="0" xfId="0" applyNumberFormat="1" applyFont="1" applyBorder="1" applyAlignment="1">
      <alignment vertical="top"/>
    </xf>
    <xf numFmtId="0" fontId="13" fillId="0" borderId="0" xfId="0" applyFont="1" applyBorder="1"/>
    <xf numFmtId="0" fontId="2" fillId="0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43" fontId="16" fillId="0" borderId="2" xfId="2" applyFont="1" applyFill="1" applyBorder="1" applyAlignment="1">
      <alignment horizontal="right" vertical="center"/>
    </xf>
    <xf numFmtId="43" fontId="16" fillId="0" borderId="3" xfId="2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right" vertical="center"/>
    </xf>
    <xf numFmtId="0" fontId="16" fillId="0" borderId="3" xfId="0" applyFont="1" applyFill="1" applyBorder="1" applyAlignment="1">
      <alignment horizontal="right" vertical="center"/>
    </xf>
    <xf numFmtId="164" fontId="3" fillId="2" borderId="14" xfId="1" applyFont="1" applyFill="1" applyBorder="1" applyAlignment="1">
      <alignment horizontal="right" vertical="center"/>
    </xf>
    <xf numFmtId="164" fontId="4" fillId="0" borderId="15" xfId="1" applyFont="1" applyFill="1" applyBorder="1" applyAlignment="1">
      <alignment horizontal="right" vertical="top"/>
    </xf>
    <xf numFmtId="164" fontId="9" fillId="3" borderId="15" xfId="1" applyFont="1" applyFill="1" applyBorder="1"/>
    <xf numFmtId="166" fontId="3" fillId="0" borderId="16" xfId="0" applyNumberFormat="1" applyFont="1" applyBorder="1"/>
    <xf numFmtId="164" fontId="4" fillId="0" borderId="11" xfId="1" applyFont="1" applyFill="1" applyBorder="1" applyAlignment="1">
      <alignment horizontal="right" vertical="top"/>
    </xf>
    <xf numFmtId="164" fontId="9" fillId="3" borderId="3" xfId="1" applyFont="1" applyFill="1" applyBorder="1"/>
    <xf numFmtId="0" fontId="2" fillId="0" borderId="2" xfId="0" applyFont="1" applyFill="1" applyBorder="1" applyAlignment="1">
      <alignment horizontal="center" vertical="center"/>
    </xf>
    <xf numFmtId="43" fontId="17" fillId="0" borderId="2" xfId="2" applyFont="1" applyFill="1" applyBorder="1" applyAlignment="1">
      <alignment horizontal="right" vertical="center"/>
    </xf>
    <xf numFmtId="43" fontId="17" fillId="0" borderId="3" xfId="2" applyFont="1" applyFill="1" applyBorder="1" applyAlignment="1">
      <alignment horizontal="right" vertical="center"/>
    </xf>
    <xf numFmtId="167" fontId="5" fillId="4" borderId="2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right" vertical="center"/>
    </xf>
    <xf numFmtId="0" fontId="16" fillId="5" borderId="3" xfId="0" applyFont="1" applyFill="1" applyBorder="1" applyAlignment="1">
      <alignment horizontal="right" vertical="center"/>
    </xf>
    <xf numFmtId="167" fontId="4" fillId="5" borderId="2" xfId="1" applyNumberFormat="1" applyFont="1" applyFill="1" applyBorder="1" applyAlignment="1">
      <alignment horizontal="center" vertical="center"/>
    </xf>
    <xf numFmtId="167" fontId="3" fillId="5" borderId="3" xfId="1" applyNumberFormat="1" applyFont="1" applyFill="1" applyBorder="1" applyAlignment="1">
      <alignment horizontal="right" vertical="center"/>
    </xf>
    <xf numFmtId="0" fontId="2" fillId="5" borderId="12" xfId="0" applyFont="1" applyFill="1" applyBorder="1" applyAlignment="1">
      <alignment horizontal="center" vertical="center"/>
    </xf>
    <xf numFmtId="43" fontId="16" fillId="5" borderId="12" xfId="2" applyFont="1" applyFill="1" applyBorder="1" applyAlignment="1">
      <alignment horizontal="right" vertical="center"/>
    </xf>
    <xf numFmtId="43" fontId="16" fillId="5" borderId="11" xfId="2" applyFont="1" applyFill="1" applyBorder="1" applyAlignment="1">
      <alignment horizontal="right" vertical="center"/>
    </xf>
    <xf numFmtId="166" fontId="2" fillId="5" borderId="12" xfId="0" applyNumberFormat="1" applyFont="1" applyFill="1" applyBorder="1" applyAlignment="1">
      <alignment vertical="center" wrapText="1"/>
    </xf>
    <xf numFmtId="166" fontId="2" fillId="5" borderId="1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167" fontId="3" fillId="0" borderId="3" xfId="1" applyNumberFormat="1" applyFont="1" applyFill="1" applyBorder="1" applyAlignment="1">
      <alignment horizontal="center" vertical="center"/>
    </xf>
    <xf numFmtId="167" fontId="3" fillId="0" borderId="13" xfId="1" applyNumberFormat="1" applyFont="1" applyFill="1" applyBorder="1" applyAlignment="1">
      <alignment horizontal="center" vertical="center"/>
    </xf>
    <xf numFmtId="167" fontId="2" fillId="0" borderId="3" xfId="1" applyNumberFormat="1" applyFont="1" applyFill="1" applyBorder="1" applyAlignment="1">
      <alignment horizontal="right" vertical="center"/>
    </xf>
    <xf numFmtId="166" fontId="2" fillId="4" borderId="17" xfId="0" applyNumberFormat="1" applyFont="1" applyFill="1" applyBorder="1"/>
    <xf numFmtId="166" fontId="2" fillId="4" borderId="11" xfId="0" applyNumberFormat="1" applyFont="1" applyFill="1" applyBorder="1"/>
    <xf numFmtId="166" fontId="2" fillId="4" borderId="14" xfId="0" applyNumberFormat="1" applyFont="1" applyFill="1" applyBorder="1" applyAlignment="1">
      <alignment horizontal="center" wrapText="1"/>
    </xf>
    <xf numFmtId="166" fontId="2" fillId="4" borderId="6" xfId="0" applyNumberFormat="1" applyFont="1" applyFill="1" applyBorder="1" applyAlignment="1">
      <alignment horizontal="center" wrapText="1"/>
    </xf>
    <xf numFmtId="0" fontId="15" fillId="0" borderId="0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/>
    </xf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403860</xdr:colOff>
          <xdr:row>0</xdr:row>
          <xdr:rowOff>0</xdr:rowOff>
        </xdr:from>
        <xdr:to>
          <xdr:col>6</xdr:col>
          <xdr:colOff>358140</xdr:colOff>
          <xdr:row>0</xdr:row>
          <xdr:rowOff>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1752600</xdr:colOff>
          <xdr:row>0</xdr:row>
          <xdr:rowOff>0</xdr:rowOff>
        </xdr:from>
        <xdr:to>
          <xdr:col>6</xdr:col>
          <xdr:colOff>205740</xdr:colOff>
          <xdr:row>0</xdr:row>
          <xdr:rowOff>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27"/>
  <sheetViews>
    <sheetView showGridLines="0" tabSelected="1" zoomScale="110" zoomScaleNormal="110" workbookViewId="0">
      <selection activeCell="A65" sqref="A65"/>
    </sheetView>
  </sheetViews>
  <sheetFormatPr defaultRowHeight="13.2" x14ac:dyDescent="0.25"/>
  <cols>
    <col min="1" max="1" width="5.44140625" style="4" customWidth="1"/>
    <col min="2" max="2" width="33" style="7" customWidth="1"/>
    <col min="3" max="3" width="5.109375" style="5" customWidth="1"/>
    <col min="4" max="4" width="10.109375" style="6" customWidth="1"/>
    <col min="5" max="5" width="10.109375" style="3" customWidth="1"/>
    <col min="6" max="6" width="10.6640625" style="3" customWidth="1"/>
    <col min="7" max="7" width="14" style="3" customWidth="1"/>
  </cols>
  <sheetData>
    <row r="1" spans="1:7" s="67" customFormat="1" ht="13.8" x14ac:dyDescent="0.25">
      <c r="A1" s="62" t="s">
        <v>212</v>
      </c>
      <c r="B1" s="63"/>
      <c r="C1" s="64"/>
      <c r="D1" s="65"/>
      <c r="E1" s="66"/>
      <c r="F1" s="66"/>
      <c r="G1" s="66"/>
    </row>
    <row r="2" spans="1:7" s="67" customFormat="1" ht="13.8" x14ac:dyDescent="0.25">
      <c r="A2" s="62"/>
      <c r="B2" s="68" t="s">
        <v>213</v>
      </c>
      <c r="C2" s="64"/>
      <c r="D2" s="65"/>
      <c r="E2" s="66"/>
      <c r="F2" s="66"/>
      <c r="G2" s="66"/>
    </row>
    <row r="3" spans="1:7" s="67" customFormat="1" ht="13.8" x14ac:dyDescent="0.25">
      <c r="A3" s="62"/>
      <c r="B3" s="68" t="s">
        <v>221</v>
      </c>
      <c r="C3" s="64"/>
      <c r="D3" s="65"/>
      <c r="E3" s="66"/>
      <c r="F3" s="66"/>
      <c r="G3" s="66"/>
    </row>
    <row r="4" spans="1:7" s="67" customFormat="1" ht="13.8" x14ac:dyDescent="0.25">
      <c r="A4" s="62"/>
      <c r="B4" s="68" t="s">
        <v>220</v>
      </c>
      <c r="C4" s="64"/>
      <c r="D4" s="65"/>
      <c r="E4" s="66"/>
      <c r="F4" s="66"/>
      <c r="G4" s="66"/>
    </row>
    <row r="5" spans="1:7" s="67" customFormat="1" x14ac:dyDescent="0.25">
      <c r="A5" s="69"/>
      <c r="B5" s="68" t="s">
        <v>214</v>
      </c>
      <c r="C5" s="64"/>
      <c r="D5" s="65"/>
      <c r="E5" s="70"/>
      <c r="F5" s="70"/>
      <c r="G5" s="70"/>
    </row>
    <row r="6" spans="1:7" s="67" customFormat="1" x14ac:dyDescent="0.25">
      <c r="A6" s="64"/>
      <c r="B6" s="71" t="s">
        <v>219</v>
      </c>
      <c r="C6" s="64"/>
      <c r="D6" s="65"/>
      <c r="E6" s="70"/>
      <c r="F6" s="70"/>
      <c r="G6" s="70"/>
    </row>
    <row r="7" spans="1:7" s="67" customFormat="1" x14ac:dyDescent="0.25">
      <c r="A7" s="64"/>
      <c r="B7" s="71" t="s">
        <v>216</v>
      </c>
      <c r="C7" s="64"/>
      <c r="D7" s="65"/>
      <c r="E7" s="70"/>
      <c r="F7" s="70"/>
      <c r="G7" s="70"/>
    </row>
    <row r="8" spans="1:7" s="67" customFormat="1" x14ac:dyDescent="0.25">
      <c r="A8" s="64"/>
      <c r="B8" s="68" t="s">
        <v>217</v>
      </c>
      <c r="C8" s="64"/>
      <c r="D8" s="65"/>
      <c r="E8" s="70"/>
      <c r="F8" s="70"/>
      <c r="G8" s="70"/>
    </row>
    <row r="9" spans="1:7" s="67" customFormat="1" x14ac:dyDescent="0.25">
      <c r="A9" s="64"/>
      <c r="B9" s="68" t="s">
        <v>218</v>
      </c>
      <c r="C9" s="64"/>
      <c r="D9" s="65"/>
      <c r="E9" s="70"/>
      <c r="F9" s="70"/>
      <c r="G9" s="70"/>
    </row>
    <row r="10" spans="1:7" s="67" customFormat="1" x14ac:dyDescent="0.25">
      <c r="B10" s="63"/>
      <c r="C10" s="64"/>
      <c r="D10" s="65"/>
      <c r="E10" s="66"/>
      <c r="F10" s="66"/>
      <c r="G10" s="66"/>
    </row>
    <row r="11" spans="1:7" s="67" customFormat="1" ht="17.399999999999999" x14ac:dyDescent="0.25">
      <c r="A11" s="62"/>
      <c r="B11" s="63"/>
      <c r="C11" s="72" t="s">
        <v>215</v>
      </c>
      <c r="F11" s="66"/>
      <c r="G11" s="66"/>
    </row>
    <row r="12" spans="1:7" s="78" customFormat="1" ht="10.199999999999999" x14ac:dyDescent="0.2">
      <c r="A12" s="73"/>
      <c r="B12" s="74"/>
      <c r="C12" s="75"/>
      <c r="D12" s="76"/>
      <c r="E12" s="77"/>
      <c r="F12" s="77"/>
      <c r="G12" s="77"/>
    </row>
    <row r="13" spans="1:7" s="67" customFormat="1" ht="13.8" x14ac:dyDescent="0.25">
      <c r="A13" s="62" t="s">
        <v>223</v>
      </c>
      <c r="C13" s="64"/>
      <c r="E13" s="66"/>
      <c r="F13" s="66"/>
      <c r="G13" s="66"/>
    </row>
    <row r="14" spans="1:7" s="67" customFormat="1" ht="28.8" customHeight="1" x14ac:dyDescent="0.25">
      <c r="A14" s="62"/>
      <c r="B14" s="117" t="s">
        <v>222</v>
      </c>
      <c r="C14" s="117"/>
      <c r="D14" s="117"/>
      <c r="E14" s="117"/>
      <c r="F14" s="117"/>
      <c r="G14" s="117"/>
    </row>
    <row r="15" spans="1:7" ht="13.8" thickBot="1" x14ac:dyDescent="0.3"/>
    <row r="16" spans="1:7" s="2" customFormat="1" ht="8.4" x14ac:dyDescent="0.15">
      <c r="A16" s="48"/>
      <c r="B16" s="54" t="s">
        <v>9</v>
      </c>
      <c r="C16" s="55"/>
      <c r="D16" s="56"/>
      <c r="E16" s="57"/>
      <c r="F16" s="113"/>
      <c r="G16" s="114"/>
    </row>
    <row r="17" spans="1:7" s="2" customFormat="1" ht="25.8" thickBot="1" x14ac:dyDescent="0.2">
      <c r="A17" s="49" t="s">
        <v>2</v>
      </c>
      <c r="B17" s="58" t="s">
        <v>3</v>
      </c>
      <c r="C17" s="59" t="s">
        <v>1</v>
      </c>
      <c r="D17" s="60" t="s">
        <v>43</v>
      </c>
      <c r="E17" s="61" t="s">
        <v>44</v>
      </c>
      <c r="F17" s="115" t="s">
        <v>132</v>
      </c>
      <c r="G17" s="116" t="s">
        <v>4</v>
      </c>
    </row>
    <row r="18" spans="1:7" s="29" customFormat="1" ht="7.2" thickBot="1" x14ac:dyDescent="0.2">
      <c r="A18" s="24"/>
      <c r="B18" s="25"/>
      <c r="C18" s="26"/>
      <c r="D18" s="27"/>
      <c r="E18" s="28"/>
      <c r="F18" s="28"/>
      <c r="G18" s="28"/>
    </row>
    <row r="19" spans="1:7" s="8" customFormat="1" ht="9" thickBot="1" x14ac:dyDescent="0.2">
      <c r="A19" s="18"/>
      <c r="B19" s="19" t="s">
        <v>11</v>
      </c>
      <c r="C19" s="20"/>
      <c r="D19" s="21"/>
      <c r="E19" s="22"/>
      <c r="F19" s="22"/>
      <c r="G19" s="23"/>
    </row>
    <row r="20" spans="1:7" s="38" customFormat="1" ht="13.95" customHeight="1" x14ac:dyDescent="0.25">
      <c r="A20" s="79">
        <v>1</v>
      </c>
      <c r="B20" s="50" t="s">
        <v>53</v>
      </c>
      <c r="C20" s="104"/>
      <c r="D20" s="105"/>
      <c r="E20" s="106"/>
      <c r="F20" s="107"/>
      <c r="G20" s="108"/>
    </row>
    <row r="21" spans="1:7" s="38" customFormat="1" ht="13.95" customHeight="1" x14ac:dyDescent="0.25">
      <c r="A21" s="39" t="s">
        <v>0</v>
      </c>
      <c r="B21" s="85" t="s">
        <v>8</v>
      </c>
      <c r="C21" s="82"/>
      <c r="D21" s="83"/>
      <c r="E21" s="84"/>
      <c r="F21" s="40"/>
      <c r="G21" s="41"/>
    </row>
    <row r="22" spans="1:7" s="38" customFormat="1" ht="13.95" customHeight="1" x14ac:dyDescent="0.25">
      <c r="A22" s="39" t="s">
        <v>49</v>
      </c>
      <c r="B22" s="86" t="s">
        <v>138</v>
      </c>
      <c r="C22" s="82" t="s">
        <v>7</v>
      </c>
      <c r="D22" s="83">
        <v>50</v>
      </c>
      <c r="E22" s="84">
        <v>3000</v>
      </c>
      <c r="F22" s="40">
        <v>0</v>
      </c>
      <c r="G22" s="41">
        <f>TRUNC(E22*F22,2)</f>
        <v>0</v>
      </c>
    </row>
    <row r="23" spans="1:7" s="38" customFormat="1" ht="13.95" customHeight="1" x14ac:dyDescent="0.25">
      <c r="A23" s="39" t="s">
        <v>50</v>
      </c>
      <c r="B23" s="86" t="s">
        <v>139</v>
      </c>
      <c r="C23" s="82" t="s">
        <v>7</v>
      </c>
      <c r="D23" s="83">
        <v>300.01</v>
      </c>
      <c r="E23" s="84">
        <v>8000</v>
      </c>
      <c r="F23" s="40">
        <v>0</v>
      </c>
      <c r="G23" s="41">
        <f t="shared" ref="G23:G28" si="0">TRUNC(E23*F23,2)</f>
        <v>0</v>
      </c>
    </row>
    <row r="24" spans="1:7" s="38" customFormat="1" ht="13.95" customHeight="1" x14ac:dyDescent="0.25">
      <c r="A24" s="39" t="s">
        <v>51</v>
      </c>
      <c r="B24" s="86" t="s">
        <v>140</v>
      </c>
      <c r="C24" s="82" t="s">
        <v>7</v>
      </c>
      <c r="D24" s="83">
        <v>1000.01</v>
      </c>
      <c r="E24" s="84">
        <v>12000</v>
      </c>
      <c r="F24" s="40">
        <v>0</v>
      </c>
      <c r="G24" s="41">
        <f t="shared" si="0"/>
        <v>0</v>
      </c>
    </row>
    <row r="25" spans="1:7" s="38" customFormat="1" ht="13.95" customHeight="1" x14ac:dyDescent="0.25">
      <c r="A25" s="39" t="s">
        <v>52</v>
      </c>
      <c r="B25" s="86" t="s">
        <v>141</v>
      </c>
      <c r="C25" s="82" t="s">
        <v>7</v>
      </c>
      <c r="D25" s="83">
        <v>4000.01</v>
      </c>
      <c r="E25" s="84">
        <v>50000</v>
      </c>
      <c r="F25" s="40">
        <v>0</v>
      </c>
      <c r="G25" s="41">
        <f t="shared" si="0"/>
        <v>0</v>
      </c>
    </row>
    <row r="26" spans="1:7" s="38" customFormat="1" ht="13.95" customHeight="1" x14ac:dyDescent="0.25">
      <c r="A26" s="39" t="s">
        <v>143</v>
      </c>
      <c r="B26" s="86" t="s">
        <v>224</v>
      </c>
      <c r="C26" s="82" t="s">
        <v>7</v>
      </c>
      <c r="D26" s="83">
        <v>8000.01</v>
      </c>
      <c r="E26" s="84">
        <v>50000</v>
      </c>
      <c r="F26" s="40">
        <v>0</v>
      </c>
      <c r="G26" s="41">
        <f t="shared" si="0"/>
        <v>0</v>
      </c>
    </row>
    <row r="27" spans="1:7" s="38" customFormat="1" ht="13.95" customHeight="1" x14ac:dyDescent="0.25">
      <c r="A27" s="39" t="s">
        <v>225</v>
      </c>
      <c r="B27" s="86" t="s">
        <v>226</v>
      </c>
      <c r="C27" s="82" t="s">
        <v>7</v>
      </c>
      <c r="D27" s="83">
        <v>15000.01</v>
      </c>
      <c r="E27" s="84">
        <v>60000</v>
      </c>
      <c r="F27" s="40">
        <v>0</v>
      </c>
      <c r="G27" s="41">
        <f t="shared" si="0"/>
        <v>0</v>
      </c>
    </row>
    <row r="28" spans="1:7" s="38" customFormat="1" ht="13.95" customHeight="1" x14ac:dyDescent="0.25">
      <c r="A28" s="39" t="s">
        <v>10</v>
      </c>
      <c r="B28" s="86" t="s">
        <v>45</v>
      </c>
      <c r="C28" s="82" t="s">
        <v>7</v>
      </c>
      <c r="D28" s="83">
        <v>50</v>
      </c>
      <c r="E28" s="84">
        <v>183000</v>
      </c>
      <c r="F28" s="40">
        <v>0</v>
      </c>
      <c r="G28" s="41">
        <f t="shared" si="0"/>
        <v>0</v>
      </c>
    </row>
    <row r="29" spans="1:7" s="38" customFormat="1" ht="13.95" customHeight="1" x14ac:dyDescent="0.25">
      <c r="A29" s="39" t="s">
        <v>106</v>
      </c>
      <c r="B29" s="85" t="s">
        <v>46</v>
      </c>
      <c r="C29" s="82"/>
      <c r="D29" s="83"/>
      <c r="E29" s="84"/>
      <c r="F29" s="40"/>
      <c r="G29" s="41"/>
    </row>
    <row r="30" spans="1:7" s="38" customFormat="1" ht="13.95" customHeight="1" x14ac:dyDescent="0.25">
      <c r="A30" s="39" t="s">
        <v>201</v>
      </c>
      <c r="B30" s="86" t="s">
        <v>253</v>
      </c>
      <c r="C30" s="82" t="s">
        <v>7</v>
      </c>
      <c r="D30" s="83">
        <v>100</v>
      </c>
      <c r="E30" s="84">
        <v>183000</v>
      </c>
      <c r="F30" s="40">
        <v>0</v>
      </c>
      <c r="G30" s="41">
        <f t="shared" ref="G30:G31" si="1">TRUNC(E30*F30,2)</f>
        <v>0</v>
      </c>
    </row>
    <row r="31" spans="1:7" s="38" customFormat="1" ht="13.95" customHeight="1" x14ac:dyDescent="0.25">
      <c r="A31" s="39" t="s">
        <v>202</v>
      </c>
      <c r="B31" s="86" t="s">
        <v>149</v>
      </c>
      <c r="C31" s="82" t="s">
        <v>7</v>
      </c>
      <c r="D31" s="83">
        <v>400</v>
      </c>
      <c r="E31" s="84">
        <v>160000</v>
      </c>
      <c r="F31" s="40">
        <v>0</v>
      </c>
      <c r="G31" s="41">
        <f t="shared" si="1"/>
        <v>0</v>
      </c>
    </row>
    <row r="32" spans="1:7" s="38" customFormat="1" ht="13.95" customHeight="1" x14ac:dyDescent="0.25">
      <c r="A32" s="39" t="s">
        <v>6</v>
      </c>
      <c r="B32" s="85" t="s">
        <v>54</v>
      </c>
      <c r="C32" s="82"/>
      <c r="D32" s="87"/>
      <c r="E32" s="88"/>
      <c r="F32" s="40"/>
      <c r="G32" s="41"/>
    </row>
    <row r="33" spans="1:7" s="38" customFormat="1" ht="19.95" customHeight="1" x14ac:dyDescent="0.25">
      <c r="A33" s="39" t="s">
        <v>144</v>
      </c>
      <c r="B33" s="86" t="s">
        <v>134</v>
      </c>
      <c r="C33" s="82" t="s">
        <v>133</v>
      </c>
      <c r="D33" s="87">
        <v>1</v>
      </c>
      <c r="E33" s="88">
        <v>10</v>
      </c>
      <c r="F33" s="40">
        <v>0</v>
      </c>
      <c r="G33" s="41">
        <f t="shared" ref="G33:G40" si="2">TRUNC(E33*F33,2)</f>
        <v>0</v>
      </c>
    </row>
    <row r="34" spans="1:7" s="38" customFormat="1" ht="19.95" customHeight="1" x14ac:dyDescent="0.25">
      <c r="A34" s="39" t="s">
        <v>145</v>
      </c>
      <c r="B34" s="86" t="s">
        <v>135</v>
      </c>
      <c r="C34" s="82" t="s">
        <v>133</v>
      </c>
      <c r="D34" s="87">
        <v>1</v>
      </c>
      <c r="E34" s="88">
        <v>16</v>
      </c>
      <c r="F34" s="40">
        <v>0</v>
      </c>
      <c r="G34" s="41">
        <f t="shared" si="2"/>
        <v>0</v>
      </c>
    </row>
    <row r="35" spans="1:7" s="38" customFormat="1" ht="19.95" customHeight="1" x14ac:dyDescent="0.25">
      <c r="A35" s="39" t="s">
        <v>146</v>
      </c>
      <c r="B35" s="86" t="s">
        <v>136</v>
      </c>
      <c r="C35" s="82" t="s">
        <v>133</v>
      </c>
      <c r="D35" s="87">
        <v>1</v>
      </c>
      <c r="E35" s="88">
        <v>30</v>
      </c>
      <c r="F35" s="40">
        <v>0</v>
      </c>
      <c r="G35" s="41">
        <f t="shared" si="2"/>
        <v>0</v>
      </c>
    </row>
    <row r="36" spans="1:7" s="38" customFormat="1" ht="19.95" customHeight="1" x14ac:dyDescent="0.25">
      <c r="A36" s="39" t="s">
        <v>147</v>
      </c>
      <c r="B36" s="86" t="s">
        <v>137</v>
      </c>
      <c r="C36" s="82" t="s">
        <v>133</v>
      </c>
      <c r="D36" s="87">
        <v>1</v>
      </c>
      <c r="E36" s="88">
        <v>36</v>
      </c>
      <c r="F36" s="40">
        <v>0</v>
      </c>
      <c r="G36" s="41">
        <f t="shared" si="2"/>
        <v>0</v>
      </c>
    </row>
    <row r="37" spans="1:7" s="38" customFormat="1" ht="19.95" customHeight="1" x14ac:dyDescent="0.25">
      <c r="A37" s="39" t="s">
        <v>148</v>
      </c>
      <c r="B37" s="86" t="s">
        <v>227</v>
      </c>
      <c r="C37" s="82" t="s">
        <v>133</v>
      </c>
      <c r="D37" s="87">
        <v>1</v>
      </c>
      <c r="E37" s="88">
        <v>40</v>
      </c>
      <c r="F37" s="40">
        <v>0</v>
      </c>
      <c r="G37" s="41">
        <f>TRUNC(E37*F37,2)</f>
        <v>0</v>
      </c>
    </row>
    <row r="38" spans="1:7" s="38" customFormat="1" ht="19.95" customHeight="1" x14ac:dyDescent="0.25">
      <c r="A38" s="118" t="s">
        <v>261</v>
      </c>
      <c r="B38" s="86" t="s">
        <v>228</v>
      </c>
      <c r="C38" s="82" t="s">
        <v>133</v>
      </c>
      <c r="D38" s="87">
        <v>1</v>
      </c>
      <c r="E38" s="88">
        <v>30</v>
      </c>
      <c r="F38" s="40">
        <v>0</v>
      </c>
      <c r="G38" s="41">
        <f t="shared" si="2"/>
        <v>0</v>
      </c>
    </row>
    <row r="39" spans="1:7" s="38" customFormat="1" ht="13.95" customHeight="1" x14ac:dyDescent="0.25">
      <c r="A39" s="39" t="s">
        <v>107</v>
      </c>
      <c r="B39" s="86" t="s">
        <v>47</v>
      </c>
      <c r="C39" s="82" t="s">
        <v>7</v>
      </c>
      <c r="D39" s="83">
        <v>100</v>
      </c>
      <c r="E39" s="84">
        <v>30000</v>
      </c>
      <c r="F39" s="40">
        <v>0</v>
      </c>
      <c r="G39" s="41">
        <f t="shared" si="2"/>
        <v>0</v>
      </c>
    </row>
    <row r="40" spans="1:7" s="38" customFormat="1" ht="13.95" customHeight="1" x14ac:dyDescent="0.25">
      <c r="A40" s="39" t="s">
        <v>108</v>
      </c>
      <c r="B40" s="86" t="s">
        <v>55</v>
      </c>
      <c r="C40" s="82" t="s">
        <v>7</v>
      </c>
      <c r="D40" s="83">
        <v>50</v>
      </c>
      <c r="E40" s="84">
        <v>30000</v>
      </c>
      <c r="F40" s="40">
        <v>0</v>
      </c>
      <c r="G40" s="41">
        <f t="shared" si="2"/>
        <v>0</v>
      </c>
    </row>
    <row r="41" spans="1:7" s="38" customFormat="1" ht="13.95" customHeight="1" x14ac:dyDescent="0.25">
      <c r="A41" s="39" t="s">
        <v>230</v>
      </c>
      <c r="B41" s="86" t="s">
        <v>229</v>
      </c>
      <c r="C41" s="82"/>
      <c r="D41" s="87"/>
      <c r="E41" s="88"/>
      <c r="F41" s="40"/>
      <c r="G41" s="41"/>
    </row>
    <row r="42" spans="1:7" s="38" customFormat="1" ht="19.95" customHeight="1" x14ac:dyDescent="0.25">
      <c r="A42" s="39" t="s">
        <v>247</v>
      </c>
      <c r="B42" s="86" t="s">
        <v>241</v>
      </c>
      <c r="C42" s="82" t="s">
        <v>133</v>
      </c>
      <c r="D42" s="87">
        <v>1</v>
      </c>
      <c r="E42" s="88">
        <v>5</v>
      </c>
      <c r="F42" s="40">
        <v>0</v>
      </c>
      <c r="G42" s="41">
        <f t="shared" ref="G42:G47" si="3">TRUNC(E42*F42,2)</f>
        <v>0</v>
      </c>
    </row>
    <row r="43" spans="1:7" s="38" customFormat="1" ht="19.95" customHeight="1" x14ac:dyDescent="0.25">
      <c r="A43" s="39" t="s">
        <v>248</v>
      </c>
      <c r="B43" s="86" t="s">
        <v>242</v>
      </c>
      <c r="C43" s="82" t="s">
        <v>133</v>
      </c>
      <c r="D43" s="87">
        <v>1</v>
      </c>
      <c r="E43" s="88">
        <v>8</v>
      </c>
      <c r="F43" s="40">
        <v>0</v>
      </c>
      <c r="G43" s="41">
        <f t="shared" si="3"/>
        <v>0</v>
      </c>
    </row>
    <row r="44" spans="1:7" s="38" customFormat="1" ht="19.95" customHeight="1" x14ac:dyDescent="0.25">
      <c r="A44" s="39" t="s">
        <v>249</v>
      </c>
      <c r="B44" s="86" t="s">
        <v>243</v>
      </c>
      <c r="C44" s="82" t="s">
        <v>133</v>
      </c>
      <c r="D44" s="87">
        <v>1</v>
      </c>
      <c r="E44" s="88">
        <v>10</v>
      </c>
      <c r="F44" s="40">
        <v>0</v>
      </c>
      <c r="G44" s="41">
        <f t="shared" si="3"/>
        <v>0</v>
      </c>
    </row>
    <row r="45" spans="1:7" s="38" customFormat="1" ht="19.95" customHeight="1" x14ac:dyDescent="0.25">
      <c r="A45" s="39" t="s">
        <v>250</v>
      </c>
      <c r="B45" s="86" t="s">
        <v>244</v>
      </c>
      <c r="C45" s="82" t="s">
        <v>133</v>
      </c>
      <c r="D45" s="87">
        <v>1</v>
      </c>
      <c r="E45" s="88">
        <v>14</v>
      </c>
      <c r="F45" s="40">
        <v>0</v>
      </c>
      <c r="G45" s="41">
        <f t="shared" si="3"/>
        <v>0</v>
      </c>
    </row>
    <row r="46" spans="1:7" s="38" customFormat="1" ht="19.95" customHeight="1" x14ac:dyDescent="0.25">
      <c r="A46" s="39" t="s">
        <v>251</v>
      </c>
      <c r="B46" s="86" t="s">
        <v>245</v>
      </c>
      <c r="C46" s="82" t="s">
        <v>133</v>
      </c>
      <c r="D46" s="87">
        <v>1</v>
      </c>
      <c r="E46" s="88">
        <v>12</v>
      </c>
      <c r="F46" s="40">
        <v>0</v>
      </c>
      <c r="G46" s="41">
        <f t="shared" si="3"/>
        <v>0</v>
      </c>
    </row>
    <row r="47" spans="1:7" s="38" customFormat="1" ht="19.95" customHeight="1" x14ac:dyDescent="0.25">
      <c r="A47" s="39" t="s">
        <v>252</v>
      </c>
      <c r="B47" s="86" t="s">
        <v>246</v>
      </c>
      <c r="C47" s="82" t="s">
        <v>133</v>
      </c>
      <c r="D47" s="87">
        <v>1</v>
      </c>
      <c r="E47" s="88">
        <v>12</v>
      </c>
      <c r="F47" s="40">
        <v>0</v>
      </c>
      <c r="G47" s="41">
        <f t="shared" si="3"/>
        <v>0</v>
      </c>
    </row>
    <row r="48" spans="1:7" s="38" customFormat="1" ht="13.95" customHeight="1" x14ac:dyDescent="0.25">
      <c r="A48" s="42"/>
      <c r="B48" s="85"/>
      <c r="C48" s="95"/>
      <c r="D48" s="96"/>
      <c r="E48" s="97"/>
      <c r="F48" s="98"/>
      <c r="G48" s="45">
        <f>SUM(G22:G47)</f>
        <v>0</v>
      </c>
    </row>
    <row r="49" spans="1:7" s="38" customFormat="1" ht="13.95" customHeight="1" x14ac:dyDescent="0.25">
      <c r="A49" s="39"/>
      <c r="B49" s="86"/>
      <c r="C49" s="82"/>
      <c r="D49" s="87"/>
      <c r="E49" s="88"/>
      <c r="F49" s="40"/>
      <c r="G49" s="41"/>
    </row>
    <row r="50" spans="1:7" s="38" customFormat="1" ht="13.95" customHeight="1" x14ac:dyDescent="0.25">
      <c r="A50" s="42" t="s">
        <v>109</v>
      </c>
      <c r="B50" s="46" t="s">
        <v>56</v>
      </c>
      <c r="C50" s="99"/>
      <c r="D50" s="100"/>
      <c r="E50" s="101"/>
      <c r="F50" s="102"/>
      <c r="G50" s="103"/>
    </row>
    <row r="51" spans="1:7" s="38" customFormat="1" ht="13.95" customHeight="1" x14ac:dyDescent="0.25">
      <c r="A51" s="80">
        <v>2</v>
      </c>
      <c r="B51" s="81" t="s">
        <v>12</v>
      </c>
      <c r="C51" s="82"/>
      <c r="D51" s="87"/>
      <c r="E51" s="88"/>
      <c r="F51" s="40"/>
      <c r="G51" s="41"/>
    </row>
    <row r="52" spans="1:7" s="38" customFormat="1" ht="13.95" customHeight="1" x14ac:dyDescent="0.25">
      <c r="A52" s="39" t="s">
        <v>20</v>
      </c>
      <c r="B52" s="86" t="s">
        <v>57</v>
      </c>
      <c r="C52" s="82" t="s">
        <v>7</v>
      </c>
      <c r="D52" s="83">
        <v>50</v>
      </c>
      <c r="E52" s="84">
        <v>183000</v>
      </c>
      <c r="F52" s="40">
        <v>0</v>
      </c>
      <c r="G52" s="41">
        <f t="shared" ref="G52:G54" si="4">TRUNC(E52*F52,2)</f>
        <v>0</v>
      </c>
    </row>
    <row r="53" spans="1:7" s="38" customFormat="1" ht="13.95" customHeight="1" x14ac:dyDescent="0.25">
      <c r="A53" s="39" t="s">
        <v>21</v>
      </c>
      <c r="B53" s="86" t="s">
        <v>58</v>
      </c>
      <c r="C53" s="82" t="s">
        <v>7</v>
      </c>
      <c r="D53" s="83">
        <v>50</v>
      </c>
      <c r="E53" s="84">
        <v>50000</v>
      </c>
      <c r="F53" s="40">
        <v>0</v>
      </c>
      <c r="G53" s="41">
        <f t="shared" si="4"/>
        <v>0</v>
      </c>
    </row>
    <row r="54" spans="1:7" s="38" customFormat="1" ht="13.95" customHeight="1" x14ac:dyDescent="0.25">
      <c r="A54" s="39" t="s">
        <v>22</v>
      </c>
      <c r="B54" s="86" t="s">
        <v>59</v>
      </c>
      <c r="C54" s="82" t="s">
        <v>48</v>
      </c>
      <c r="D54" s="83">
        <v>5</v>
      </c>
      <c r="E54" s="84">
        <v>1000</v>
      </c>
      <c r="F54" s="40">
        <v>0</v>
      </c>
      <c r="G54" s="41">
        <f t="shared" si="4"/>
        <v>0</v>
      </c>
    </row>
    <row r="55" spans="1:7" s="38" customFormat="1" ht="13.95" customHeight="1" x14ac:dyDescent="0.25">
      <c r="A55" s="39"/>
      <c r="B55" s="86"/>
      <c r="C55" s="82"/>
      <c r="D55" s="87"/>
      <c r="E55" s="88"/>
      <c r="F55" s="40"/>
      <c r="G55" s="41"/>
    </row>
    <row r="56" spans="1:7" s="38" customFormat="1" ht="13.95" customHeight="1" x14ac:dyDescent="0.25">
      <c r="A56" s="80">
        <v>3</v>
      </c>
      <c r="B56" s="81" t="s">
        <v>13</v>
      </c>
      <c r="C56" s="82"/>
      <c r="D56" s="87"/>
      <c r="E56" s="88"/>
      <c r="F56" s="40"/>
      <c r="G56" s="41"/>
    </row>
    <row r="57" spans="1:7" s="38" customFormat="1" ht="19.95" customHeight="1" x14ac:dyDescent="0.25">
      <c r="A57" s="39" t="s">
        <v>23</v>
      </c>
      <c r="B57" s="86" t="s">
        <v>60</v>
      </c>
      <c r="C57" s="82" t="s">
        <v>7</v>
      </c>
      <c r="D57" s="83">
        <v>50</v>
      </c>
      <c r="E57" s="84">
        <v>183000</v>
      </c>
      <c r="F57" s="40">
        <v>0</v>
      </c>
      <c r="G57" s="41">
        <f t="shared" ref="G57:G58" si="5">TRUNC(E57*F57,2)</f>
        <v>0</v>
      </c>
    </row>
    <row r="58" spans="1:7" s="38" customFormat="1" ht="19.95" customHeight="1" x14ac:dyDescent="0.25">
      <c r="A58" s="39" t="s">
        <v>24</v>
      </c>
      <c r="B58" s="86" t="s">
        <v>61</v>
      </c>
      <c r="C58" s="82" t="s">
        <v>7</v>
      </c>
      <c r="D58" s="83">
        <v>50</v>
      </c>
      <c r="E58" s="84">
        <v>183000</v>
      </c>
      <c r="F58" s="40">
        <v>0</v>
      </c>
      <c r="G58" s="41">
        <f t="shared" si="5"/>
        <v>0</v>
      </c>
    </row>
    <row r="59" spans="1:7" s="38" customFormat="1" ht="19.95" customHeight="1" x14ac:dyDescent="0.25">
      <c r="A59" s="39" t="s">
        <v>25</v>
      </c>
      <c r="B59" s="85" t="s">
        <v>62</v>
      </c>
      <c r="C59" s="82"/>
      <c r="D59" s="87"/>
      <c r="E59" s="88"/>
      <c r="F59" s="40"/>
      <c r="G59" s="41"/>
    </row>
    <row r="60" spans="1:7" s="38" customFormat="1" ht="19.95" customHeight="1" x14ac:dyDescent="0.25">
      <c r="A60" s="39" t="s">
        <v>152</v>
      </c>
      <c r="B60" s="86" t="s">
        <v>150</v>
      </c>
      <c r="C60" s="82" t="s">
        <v>133</v>
      </c>
      <c r="D60" s="87">
        <v>1</v>
      </c>
      <c r="E60" s="88">
        <v>10</v>
      </c>
      <c r="F60" s="40">
        <v>0</v>
      </c>
      <c r="G60" s="41">
        <f t="shared" ref="G60:G65" si="6">TRUNC(E60*F60,2)</f>
        <v>0</v>
      </c>
    </row>
    <row r="61" spans="1:7" s="38" customFormat="1" ht="19.95" customHeight="1" x14ac:dyDescent="0.25">
      <c r="A61" s="39" t="s">
        <v>153</v>
      </c>
      <c r="B61" s="86" t="s">
        <v>195</v>
      </c>
      <c r="C61" s="82" t="s">
        <v>133</v>
      </c>
      <c r="D61" s="87">
        <v>1</v>
      </c>
      <c r="E61" s="88">
        <v>8</v>
      </c>
      <c r="F61" s="40">
        <v>0</v>
      </c>
      <c r="G61" s="41">
        <f t="shared" si="6"/>
        <v>0</v>
      </c>
    </row>
    <row r="62" spans="1:7" s="38" customFormat="1" ht="19.95" customHeight="1" x14ac:dyDescent="0.25">
      <c r="A62" s="39" t="s">
        <v>142</v>
      </c>
      <c r="B62" s="86" t="s">
        <v>196</v>
      </c>
      <c r="C62" s="82" t="s">
        <v>133</v>
      </c>
      <c r="D62" s="87">
        <v>1</v>
      </c>
      <c r="E62" s="88">
        <v>5</v>
      </c>
      <c r="F62" s="40">
        <v>0</v>
      </c>
      <c r="G62" s="41">
        <f t="shared" si="6"/>
        <v>0</v>
      </c>
    </row>
    <row r="63" spans="1:7" s="38" customFormat="1" ht="19.95" customHeight="1" x14ac:dyDescent="0.25">
      <c r="A63" s="39" t="s">
        <v>154</v>
      </c>
      <c r="B63" s="86" t="s">
        <v>151</v>
      </c>
      <c r="C63" s="82" t="s">
        <v>133</v>
      </c>
      <c r="D63" s="87">
        <v>1</v>
      </c>
      <c r="E63" s="88">
        <v>10</v>
      </c>
      <c r="F63" s="40">
        <v>0</v>
      </c>
      <c r="G63" s="41">
        <f t="shared" si="6"/>
        <v>0</v>
      </c>
    </row>
    <row r="64" spans="1:7" s="38" customFormat="1" ht="19.95" customHeight="1" x14ac:dyDescent="0.25">
      <c r="A64" s="39" t="s">
        <v>155</v>
      </c>
      <c r="B64" s="86" t="s">
        <v>231</v>
      </c>
      <c r="C64" s="82" t="s">
        <v>133</v>
      </c>
      <c r="D64" s="87">
        <v>1</v>
      </c>
      <c r="E64" s="88">
        <v>6</v>
      </c>
      <c r="F64" s="40">
        <v>0</v>
      </c>
      <c r="G64" s="41">
        <f t="shared" si="6"/>
        <v>0</v>
      </c>
    </row>
    <row r="65" spans="1:7" s="38" customFormat="1" ht="19.95" customHeight="1" x14ac:dyDescent="0.25">
      <c r="A65" s="118" t="s">
        <v>262</v>
      </c>
      <c r="B65" s="86" t="s">
        <v>232</v>
      </c>
      <c r="C65" s="82" t="s">
        <v>133</v>
      </c>
      <c r="D65" s="87">
        <v>1</v>
      </c>
      <c r="E65" s="88">
        <v>4</v>
      </c>
      <c r="F65" s="40">
        <v>0</v>
      </c>
      <c r="G65" s="41">
        <f t="shared" si="6"/>
        <v>0</v>
      </c>
    </row>
    <row r="66" spans="1:7" s="44" customFormat="1" ht="13.95" customHeight="1" x14ac:dyDescent="0.25">
      <c r="A66" s="39" t="s">
        <v>26</v>
      </c>
      <c r="B66" s="85" t="s">
        <v>63</v>
      </c>
      <c r="C66" s="82" t="s">
        <v>7</v>
      </c>
      <c r="D66" s="87"/>
      <c r="E66" s="88"/>
      <c r="F66" s="40"/>
      <c r="G66" s="41"/>
    </row>
    <row r="67" spans="1:7" s="38" customFormat="1" ht="13.95" customHeight="1" x14ac:dyDescent="0.25">
      <c r="A67" s="39" t="s">
        <v>158</v>
      </c>
      <c r="B67" s="86" t="s">
        <v>156</v>
      </c>
      <c r="C67" s="82" t="s">
        <v>7</v>
      </c>
      <c r="D67" s="83">
        <v>50</v>
      </c>
      <c r="E67" s="84">
        <v>50000</v>
      </c>
      <c r="F67" s="40">
        <v>0</v>
      </c>
      <c r="G67" s="41">
        <f t="shared" ref="G67:G68" si="7">TRUNC(E67*F67,2)</f>
        <v>0</v>
      </c>
    </row>
    <row r="68" spans="1:7" s="38" customFormat="1" ht="13.95" customHeight="1" x14ac:dyDescent="0.25">
      <c r="A68" s="39" t="s">
        <v>159</v>
      </c>
      <c r="B68" s="86" t="s">
        <v>157</v>
      </c>
      <c r="C68" s="82" t="s">
        <v>7</v>
      </c>
      <c r="D68" s="83">
        <v>400</v>
      </c>
      <c r="E68" s="84">
        <v>160000</v>
      </c>
      <c r="F68" s="40">
        <v>0</v>
      </c>
      <c r="G68" s="41">
        <f t="shared" si="7"/>
        <v>0</v>
      </c>
    </row>
    <row r="69" spans="1:7" s="38" customFormat="1" ht="13.95" customHeight="1" x14ac:dyDescent="0.25">
      <c r="A69" s="39"/>
      <c r="B69" s="86"/>
      <c r="C69" s="82"/>
      <c r="D69" s="87"/>
      <c r="E69" s="88"/>
      <c r="F69" s="40"/>
      <c r="G69" s="41"/>
    </row>
    <row r="70" spans="1:7" s="38" customFormat="1" ht="13.95" customHeight="1" x14ac:dyDescent="0.25">
      <c r="A70" s="80">
        <v>4</v>
      </c>
      <c r="B70" s="81" t="s">
        <v>14</v>
      </c>
      <c r="C70" s="82"/>
      <c r="D70" s="87"/>
      <c r="E70" s="88"/>
      <c r="F70" s="40"/>
      <c r="G70" s="41"/>
    </row>
    <row r="71" spans="1:7" s="38" customFormat="1" ht="13.95" customHeight="1" x14ac:dyDescent="0.25">
      <c r="A71" s="39" t="s">
        <v>27</v>
      </c>
      <c r="B71" s="85" t="s">
        <v>64</v>
      </c>
      <c r="C71" s="82"/>
      <c r="D71" s="87"/>
      <c r="E71" s="88"/>
      <c r="F71" s="40"/>
      <c r="G71" s="41"/>
    </row>
    <row r="72" spans="1:7" s="38" customFormat="1" ht="19.95" customHeight="1" x14ac:dyDescent="0.25">
      <c r="A72" s="39" t="s">
        <v>160</v>
      </c>
      <c r="B72" s="86" t="s">
        <v>164</v>
      </c>
      <c r="C72" s="82" t="s">
        <v>133</v>
      </c>
      <c r="D72" s="87">
        <v>1</v>
      </c>
      <c r="E72" s="88">
        <v>4</v>
      </c>
      <c r="F72" s="40">
        <v>0</v>
      </c>
      <c r="G72" s="41">
        <f t="shared" ref="G72:G75" si="8">TRUNC(E72*F72,2)</f>
        <v>0</v>
      </c>
    </row>
    <row r="73" spans="1:7" s="38" customFormat="1" ht="19.95" customHeight="1" x14ac:dyDescent="0.25">
      <c r="A73" s="39" t="s">
        <v>161</v>
      </c>
      <c r="B73" s="86" t="s">
        <v>165</v>
      </c>
      <c r="C73" s="82" t="s">
        <v>133</v>
      </c>
      <c r="D73" s="87">
        <v>1</v>
      </c>
      <c r="E73" s="88">
        <v>18</v>
      </c>
      <c r="F73" s="40">
        <v>0</v>
      </c>
      <c r="G73" s="41">
        <f t="shared" si="8"/>
        <v>0</v>
      </c>
    </row>
    <row r="74" spans="1:7" s="38" customFormat="1" ht="19.95" customHeight="1" x14ac:dyDescent="0.25">
      <c r="A74" s="39" t="s">
        <v>162</v>
      </c>
      <c r="B74" s="86" t="s">
        <v>166</v>
      </c>
      <c r="C74" s="82" t="s">
        <v>133</v>
      </c>
      <c r="D74" s="87">
        <v>1</v>
      </c>
      <c r="E74" s="88">
        <v>4</v>
      </c>
      <c r="F74" s="40">
        <v>0</v>
      </c>
      <c r="G74" s="41">
        <f t="shared" si="8"/>
        <v>0</v>
      </c>
    </row>
    <row r="75" spans="1:7" s="38" customFormat="1" ht="19.95" customHeight="1" x14ac:dyDescent="0.25">
      <c r="A75" s="39" t="s">
        <v>163</v>
      </c>
      <c r="B75" s="86" t="s">
        <v>167</v>
      </c>
      <c r="C75" s="82" t="s">
        <v>133</v>
      </c>
      <c r="D75" s="87">
        <v>1</v>
      </c>
      <c r="E75" s="88">
        <v>2</v>
      </c>
      <c r="F75" s="40">
        <v>0</v>
      </c>
      <c r="G75" s="41">
        <f t="shared" si="8"/>
        <v>0</v>
      </c>
    </row>
    <row r="76" spans="1:7" s="38" customFormat="1" ht="19.95" customHeight="1" x14ac:dyDescent="0.25">
      <c r="A76" s="39" t="s">
        <v>28</v>
      </c>
      <c r="B76" s="85" t="s">
        <v>65</v>
      </c>
      <c r="C76" s="82"/>
      <c r="D76" s="87"/>
      <c r="E76" s="88"/>
      <c r="F76" s="40"/>
      <c r="G76" s="41"/>
    </row>
    <row r="77" spans="1:7" s="38" customFormat="1" ht="19.95" customHeight="1" x14ac:dyDescent="0.25">
      <c r="A77" s="39" t="s">
        <v>203</v>
      </c>
      <c r="B77" s="86" t="s">
        <v>168</v>
      </c>
      <c r="C77" s="82" t="s">
        <v>133</v>
      </c>
      <c r="D77" s="87">
        <v>1</v>
      </c>
      <c r="E77" s="88">
        <v>4</v>
      </c>
      <c r="F77" s="40">
        <v>0</v>
      </c>
      <c r="G77" s="41">
        <f t="shared" ref="G77:G78" si="9">TRUNC(E77*F77,2)</f>
        <v>0</v>
      </c>
    </row>
    <row r="78" spans="1:7" s="38" customFormat="1" ht="28.05" customHeight="1" x14ac:dyDescent="0.25">
      <c r="A78" s="39" t="s">
        <v>204</v>
      </c>
      <c r="B78" s="86" t="s">
        <v>254</v>
      </c>
      <c r="C78" s="82" t="s">
        <v>133</v>
      </c>
      <c r="D78" s="87">
        <v>1</v>
      </c>
      <c r="E78" s="88">
        <v>4</v>
      </c>
      <c r="F78" s="40">
        <v>0</v>
      </c>
      <c r="G78" s="41">
        <f t="shared" si="9"/>
        <v>0</v>
      </c>
    </row>
    <row r="79" spans="1:7" s="38" customFormat="1" ht="13.95" customHeight="1" x14ac:dyDescent="0.25">
      <c r="A79" s="39" t="s">
        <v>29</v>
      </c>
      <c r="B79" s="85" t="s">
        <v>66</v>
      </c>
      <c r="C79" s="82"/>
      <c r="D79" s="87"/>
      <c r="E79" s="88"/>
      <c r="F79" s="40"/>
      <c r="G79" s="41"/>
    </row>
    <row r="80" spans="1:7" s="38" customFormat="1" ht="13.95" customHeight="1" x14ac:dyDescent="0.25">
      <c r="A80" s="39" t="s">
        <v>205</v>
      </c>
      <c r="B80" s="86" t="s">
        <v>169</v>
      </c>
      <c r="C80" s="82" t="s">
        <v>7</v>
      </c>
      <c r="D80" s="83">
        <v>50</v>
      </c>
      <c r="E80" s="84">
        <v>183000</v>
      </c>
      <c r="F80" s="40">
        <v>0</v>
      </c>
      <c r="G80" s="41">
        <f t="shared" ref="G80:G82" si="10">TRUNC(E80*F80,2)</f>
        <v>0</v>
      </c>
    </row>
    <row r="81" spans="1:7" s="38" customFormat="1" ht="13.95" customHeight="1" x14ac:dyDescent="0.25">
      <c r="A81" s="39" t="s">
        <v>206</v>
      </c>
      <c r="B81" s="86" t="s">
        <v>170</v>
      </c>
      <c r="C81" s="82" t="s">
        <v>7</v>
      </c>
      <c r="D81" s="83">
        <v>400</v>
      </c>
      <c r="E81" s="84">
        <v>160000</v>
      </c>
      <c r="F81" s="40">
        <v>0</v>
      </c>
      <c r="G81" s="41">
        <f t="shared" si="10"/>
        <v>0</v>
      </c>
    </row>
    <row r="82" spans="1:7" s="38" customFormat="1" ht="13.95" customHeight="1" x14ac:dyDescent="0.25">
      <c r="A82" s="39" t="s">
        <v>131</v>
      </c>
      <c r="B82" s="86" t="s">
        <v>67</v>
      </c>
      <c r="C82" s="82" t="s">
        <v>7</v>
      </c>
      <c r="D82" s="83">
        <v>50</v>
      </c>
      <c r="E82" s="84">
        <v>50000</v>
      </c>
      <c r="F82" s="40">
        <v>0</v>
      </c>
      <c r="G82" s="41">
        <f t="shared" si="10"/>
        <v>0</v>
      </c>
    </row>
    <row r="83" spans="1:7" s="38" customFormat="1" ht="13.95" customHeight="1" x14ac:dyDescent="0.25">
      <c r="A83" s="39"/>
      <c r="B83" s="86"/>
      <c r="C83" s="82"/>
      <c r="D83" s="87"/>
      <c r="E83" s="88"/>
      <c r="F83" s="40"/>
      <c r="G83" s="41"/>
    </row>
    <row r="84" spans="1:7" s="38" customFormat="1" ht="13.95" customHeight="1" x14ac:dyDescent="0.25">
      <c r="A84" s="80">
        <v>5</v>
      </c>
      <c r="B84" s="81" t="s">
        <v>15</v>
      </c>
      <c r="C84" s="82"/>
      <c r="D84" s="87"/>
      <c r="E84" s="88"/>
      <c r="F84" s="40"/>
      <c r="G84" s="41"/>
    </row>
    <row r="85" spans="1:7" s="38" customFormat="1" ht="13.95" customHeight="1" x14ac:dyDescent="0.25">
      <c r="A85" s="39" t="s">
        <v>30</v>
      </c>
      <c r="B85" s="86" t="s">
        <v>68</v>
      </c>
      <c r="C85" s="82" t="s">
        <v>7</v>
      </c>
      <c r="D85" s="83">
        <v>50</v>
      </c>
      <c r="E85" s="84">
        <v>183000</v>
      </c>
      <c r="F85" s="40">
        <v>0</v>
      </c>
      <c r="G85" s="41">
        <f t="shared" ref="G85:G87" si="11">TRUNC(E85*F85,2)</f>
        <v>0</v>
      </c>
    </row>
    <row r="86" spans="1:7" s="38" customFormat="1" ht="13.95" customHeight="1" x14ac:dyDescent="0.25">
      <c r="A86" s="39" t="s">
        <v>31</v>
      </c>
      <c r="B86" s="86" t="s">
        <v>69</v>
      </c>
      <c r="C86" s="82" t="s">
        <v>7</v>
      </c>
      <c r="D86" s="83">
        <v>50</v>
      </c>
      <c r="E86" s="84">
        <v>50000</v>
      </c>
      <c r="F86" s="40">
        <v>0</v>
      </c>
      <c r="G86" s="41">
        <f t="shared" si="11"/>
        <v>0</v>
      </c>
    </row>
    <row r="87" spans="1:7" s="38" customFormat="1" ht="19.95" customHeight="1" x14ac:dyDescent="0.25">
      <c r="A87" s="39" t="s">
        <v>130</v>
      </c>
      <c r="B87" s="86" t="s">
        <v>70</v>
      </c>
      <c r="C87" s="82" t="s">
        <v>7</v>
      </c>
      <c r="D87" s="83">
        <v>50</v>
      </c>
      <c r="E87" s="84">
        <v>50000</v>
      </c>
      <c r="F87" s="40">
        <v>0</v>
      </c>
      <c r="G87" s="41">
        <f t="shared" si="11"/>
        <v>0</v>
      </c>
    </row>
    <row r="88" spans="1:7" s="38" customFormat="1" ht="13.95" customHeight="1" x14ac:dyDescent="0.25">
      <c r="A88" s="39"/>
      <c r="B88" s="86"/>
      <c r="C88" s="82"/>
      <c r="D88" s="87"/>
      <c r="E88" s="88"/>
      <c r="F88" s="40"/>
      <c r="G88" s="41"/>
    </row>
    <row r="89" spans="1:7" s="38" customFormat="1" ht="13.95" customHeight="1" x14ac:dyDescent="0.25">
      <c r="A89" s="80">
        <v>6</v>
      </c>
      <c r="B89" s="81" t="s">
        <v>16</v>
      </c>
      <c r="C89" s="82"/>
      <c r="D89" s="87"/>
      <c r="E89" s="88"/>
      <c r="F89" s="40"/>
      <c r="G89" s="41"/>
    </row>
    <row r="90" spans="1:7" s="38" customFormat="1" ht="13.95" customHeight="1" x14ac:dyDescent="0.25">
      <c r="A90" s="39" t="s">
        <v>32</v>
      </c>
      <c r="B90" s="86" t="s">
        <v>71</v>
      </c>
      <c r="C90" s="82" t="s">
        <v>7</v>
      </c>
      <c r="D90" s="83">
        <v>100</v>
      </c>
      <c r="E90" s="84">
        <v>183000</v>
      </c>
      <c r="F90" s="40">
        <v>0</v>
      </c>
      <c r="G90" s="41">
        <f t="shared" ref="G90:G93" si="12">TRUNC(E90*F90,2)</f>
        <v>0</v>
      </c>
    </row>
    <row r="91" spans="1:7" s="38" customFormat="1" ht="13.95" customHeight="1" x14ac:dyDescent="0.25">
      <c r="A91" s="39" t="s">
        <v>33</v>
      </c>
      <c r="B91" s="86" t="s">
        <v>72</v>
      </c>
      <c r="C91" s="82" t="s">
        <v>7</v>
      </c>
      <c r="D91" s="83">
        <v>100</v>
      </c>
      <c r="E91" s="84">
        <v>300000</v>
      </c>
      <c r="F91" s="40">
        <v>0</v>
      </c>
      <c r="G91" s="41">
        <f t="shared" si="12"/>
        <v>0</v>
      </c>
    </row>
    <row r="92" spans="1:7" s="38" customFormat="1" ht="13.95" customHeight="1" x14ac:dyDescent="0.25">
      <c r="A92" s="39" t="s">
        <v>34</v>
      </c>
      <c r="B92" s="86" t="s">
        <v>73</v>
      </c>
      <c r="C92" s="82" t="s">
        <v>7</v>
      </c>
      <c r="D92" s="83">
        <v>50</v>
      </c>
      <c r="E92" s="84">
        <v>45000</v>
      </c>
      <c r="F92" s="40">
        <v>0</v>
      </c>
      <c r="G92" s="41">
        <f t="shared" si="12"/>
        <v>0</v>
      </c>
    </row>
    <row r="93" spans="1:7" s="38" customFormat="1" ht="13.95" customHeight="1" x14ac:dyDescent="0.25">
      <c r="A93" s="39" t="s">
        <v>35</v>
      </c>
      <c r="B93" s="86" t="s">
        <v>74</v>
      </c>
      <c r="C93" s="82" t="s">
        <v>7</v>
      </c>
      <c r="D93" s="83">
        <v>50</v>
      </c>
      <c r="E93" s="84">
        <v>45000</v>
      </c>
      <c r="F93" s="40">
        <v>0</v>
      </c>
      <c r="G93" s="41">
        <f t="shared" si="12"/>
        <v>0</v>
      </c>
    </row>
    <row r="94" spans="1:7" s="38" customFormat="1" ht="13.95" customHeight="1" x14ac:dyDescent="0.25">
      <c r="A94" s="39"/>
      <c r="B94" s="86"/>
      <c r="C94" s="82"/>
      <c r="D94" s="87"/>
      <c r="E94" s="88"/>
      <c r="F94" s="40"/>
      <c r="G94" s="41"/>
    </row>
    <row r="95" spans="1:7" s="38" customFormat="1" ht="13.95" customHeight="1" x14ac:dyDescent="0.25">
      <c r="A95" s="80">
        <v>7</v>
      </c>
      <c r="B95" s="81" t="s">
        <v>75</v>
      </c>
      <c r="C95" s="82"/>
      <c r="D95" s="87"/>
      <c r="E95" s="88"/>
      <c r="F95" s="40"/>
      <c r="G95" s="41"/>
    </row>
    <row r="96" spans="1:7" s="38" customFormat="1" ht="19.95" customHeight="1" x14ac:dyDescent="0.25">
      <c r="A96" s="39" t="s">
        <v>36</v>
      </c>
      <c r="B96" s="86" t="s">
        <v>76</v>
      </c>
      <c r="C96" s="82" t="s">
        <v>7</v>
      </c>
      <c r="D96" s="83">
        <v>50</v>
      </c>
      <c r="E96" s="84">
        <v>200000</v>
      </c>
      <c r="F96" s="40">
        <v>0</v>
      </c>
      <c r="G96" s="41">
        <f>TRUNC(E96*F96,2)</f>
        <v>0</v>
      </c>
    </row>
    <row r="97" spans="1:7" s="38" customFormat="1" ht="13.95" customHeight="1" x14ac:dyDescent="0.25">
      <c r="A97" s="39"/>
      <c r="B97" s="86"/>
      <c r="C97" s="82"/>
      <c r="D97" s="87"/>
      <c r="E97" s="88"/>
      <c r="F97" s="40"/>
      <c r="G97" s="41"/>
    </row>
    <row r="98" spans="1:7" s="38" customFormat="1" ht="13.95" customHeight="1" x14ac:dyDescent="0.25">
      <c r="A98" s="80">
        <v>8</v>
      </c>
      <c r="B98" s="81" t="s">
        <v>19</v>
      </c>
      <c r="C98" s="82"/>
      <c r="D98" s="87"/>
      <c r="E98" s="88"/>
      <c r="F98" s="40"/>
      <c r="G98" s="41"/>
    </row>
    <row r="99" spans="1:7" s="38" customFormat="1" ht="13.95" customHeight="1" x14ac:dyDescent="0.25">
      <c r="A99" s="39" t="s">
        <v>37</v>
      </c>
      <c r="B99" s="86" t="s">
        <v>77</v>
      </c>
      <c r="C99" s="82" t="s">
        <v>48</v>
      </c>
      <c r="D99" s="83">
        <v>50</v>
      </c>
      <c r="E99" s="84">
        <v>10000</v>
      </c>
      <c r="F99" s="40">
        <v>0</v>
      </c>
      <c r="G99" s="41">
        <f t="shared" ref="G99:G101" si="13">TRUNC(E99*F99,2)</f>
        <v>0</v>
      </c>
    </row>
    <row r="100" spans="1:7" s="38" customFormat="1" ht="19.95" customHeight="1" x14ac:dyDescent="0.25">
      <c r="A100" s="39" t="s">
        <v>38</v>
      </c>
      <c r="B100" s="86" t="s">
        <v>78</v>
      </c>
      <c r="C100" s="82" t="s">
        <v>7</v>
      </c>
      <c r="D100" s="83">
        <v>200</v>
      </c>
      <c r="E100" s="84">
        <v>200000</v>
      </c>
      <c r="F100" s="40">
        <v>0</v>
      </c>
      <c r="G100" s="41">
        <f t="shared" si="13"/>
        <v>0</v>
      </c>
    </row>
    <row r="101" spans="1:7" s="38" customFormat="1" ht="13.95" customHeight="1" x14ac:dyDescent="0.25">
      <c r="A101" s="39" t="s">
        <v>39</v>
      </c>
      <c r="B101" s="86" t="s">
        <v>79</v>
      </c>
      <c r="C101" s="82" t="s">
        <v>7</v>
      </c>
      <c r="D101" s="83">
        <v>100</v>
      </c>
      <c r="E101" s="84">
        <v>200000</v>
      </c>
      <c r="F101" s="40">
        <v>0</v>
      </c>
      <c r="G101" s="41">
        <f t="shared" si="13"/>
        <v>0</v>
      </c>
    </row>
    <row r="102" spans="1:7" s="38" customFormat="1" ht="13.95" customHeight="1" x14ac:dyDescent="0.25">
      <c r="A102" s="39"/>
      <c r="B102" s="86"/>
      <c r="C102" s="82"/>
      <c r="D102" s="87"/>
      <c r="E102" s="88"/>
      <c r="F102" s="40"/>
      <c r="G102" s="41"/>
    </row>
    <row r="103" spans="1:7" s="38" customFormat="1" ht="13.95" customHeight="1" x14ac:dyDescent="0.25">
      <c r="A103" s="80">
        <v>9</v>
      </c>
      <c r="B103" s="81" t="s">
        <v>17</v>
      </c>
      <c r="C103" s="82"/>
      <c r="D103" s="87"/>
      <c r="E103" s="88"/>
      <c r="F103" s="40"/>
      <c r="G103" s="41"/>
    </row>
    <row r="104" spans="1:7" s="38" customFormat="1" ht="13.95" customHeight="1" x14ac:dyDescent="0.25">
      <c r="A104" s="39" t="s">
        <v>40</v>
      </c>
      <c r="B104" s="86" t="s">
        <v>80</v>
      </c>
      <c r="C104" s="82" t="s">
        <v>7</v>
      </c>
      <c r="D104" s="83">
        <v>50</v>
      </c>
      <c r="E104" s="84">
        <v>183000</v>
      </c>
      <c r="F104" s="40">
        <v>0</v>
      </c>
      <c r="G104" s="41">
        <f t="shared" ref="G104:G105" si="14">TRUNC(E104*F104,2)</f>
        <v>0</v>
      </c>
    </row>
    <row r="105" spans="1:7" s="38" customFormat="1" ht="13.95" customHeight="1" x14ac:dyDescent="0.25">
      <c r="A105" s="39" t="s">
        <v>41</v>
      </c>
      <c r="B105" s="86" t="s">
        <v>81</v>
      </c>
      <c r="C105" s="82" t="s">
        <v>7</v>
      </c>
      <c r="D105" s="83">
        <v>200</v>
      </c>
      <c r="E105" s="84">
        <v>160000</v>
      </c>
      <c r="F105" s="40">
        <v>0</v>
      </c>
      <c r="G105" s="41">
        <f t="shared" si="14"/>
        <v>0</v>
      </c>
    </row>
    <row r="106" spans="1:7" s="38" customFormat="1" ht="13.95" customHeight="1" x14ac:dyDescent="0.25">
      <c r="A106" s="39"/>
      <c r="B106" s="86"/>
      <c r="C106" s="82"/>
      <c r="D106" s="87"/>
      <c r="E106" s="88"/>
      <c r="F106" s="40"/>
      <c r="G106" s="41"/>
    </row>
    <row r="107" spans="1:7" s="38" customFormat="1" ht="13.95" customHeight="1" x14ac:dyDescent="0.25">
      <c r="A107" s="80">
        <v>10</v>
      </c>
      <c r="B107" s="81" t="s">
        <v>82</v>
      </c>
      <c r="C107" s="82"/>
      <c r="D107" s="87"/>
      <c r="E107" s="88"/>
      <c r="F107" s="40"/>
      <c r="G107" s="41"/>
    </row>
    <row r="108" spans="1:7" s="38" customFormat="1" ht="13.95" customHeight="1" x14ac:dyDescent="0.25">
      <c r="A108" s="39" t="s">
        <v>42</v>
      </c>
      <c r="B108" s="86" t="s">
        <v>83</v>
      </c>
      <c r="C108" s="82" t="s">
        <v>7</v>
      </c>
      <c r="D108" s="83">
        <v>50</v>
      </c>
      <c r="E108" s="84">
        <v>8000</v>
      </c>
      <c r="F108" s="40">
        <v>0</v>
      </c>
      <c r="G108" s="41">
        <f>TRUNC(E108*F108,2)</f>
        <v>0</v>
      </c>
    </row>
    <row r="109" spans="1:7" s="38" customFormat="1" ht="13.95" customHeight="1" x14ac:dyDescent="0.25">
      <c r="A109" s="42"/>
      <c r="B109" s="85"/>
      <c r="C109" s="95"/>
      <c r="D109" s="96"/>
      <c r="E109" s="97"/>
      <c r="F109" s="98"/>
      <c r="G109" s="45">
        <f>SUM(G52:G108)</f>
        <v>0</v>
      </c>
    </row>
    <row r="110" spans="1:7" s="38" customFormat="1" ht="13.95" customHeight="1" x14ac:dyDescent="0.25">
      <c r="A110" s="39"/>
      <c r="B110" s="86"/>
      <c r="C110" s="82"/>
      <c r="D110" s="87"/>
      <c r="E110" s="88"/>
      <c r="F110" s="40"/>
      <c r="G110" s="41"/>
    </row>
    <row r="111" spans="1:7" s="38" customFormat="1" ht="13.95" customHeight="1" x14ac:dyDescent="0.25">
      <c r="A111" s="42" t="s">
        <v>110</v>
      </c>
      <c r="B111" s="46" t="s">
        <v>84</v>
      </c>
      <c r="C111" s="99"/>
      <c r="D111" s="100"/>
      <c r="E111" s="101"/>
      <c r="F111" s="102"/>
      <c r="G111" s="103"/>
    </row>
    <row r="112" spans="1:7" s="38" customFormat="1" ht="13.95" customHeight="1" x14ac:dyDescent="0.25">
      <c r="A112" s="80">
        <v>11</v>
      </c>
      <c r="B112" s="81" t="s">
        <v>85</v>
      </c>
      <c r="C112" s="82"/>
      <c r="D112" s="87"/>
      <c r="E112" s="88"/>
      <c r="F112" s="40"/>
      <c r="G112" s="41"/>
    </row>
    <row r="113" spans="1:7" s="38" customFormat="1" ht="13.95" customHeight="1" x14ac:dyDescent="0.25">
      <c r="A113" s="39" t="s">
        <v>112</v>
      </c>
      <c r="B113" s="86" t="s">
        <v>86</v>
      </c>
      <c r="C113" s="82" t="s">
        <v>7</v>
      </c>
      <c r="D113" s="83">
        <v>400</v>
      </c>
      <c r="E113" s="84">
        <v>400000</v>
      </c>
      <c r="F113" s="40">
        <v>0</v>
      </c>
      <c r="G113" s="41">
        <f t="shared" ref="G113:G114" si="15">TRUNC(E113*F113,2)</f>
        <v>0</v>
      </c>
    </row>
    <row r="114" spans="1:7" s="38" customFormat="1" ht="13.95" customHeight="1" x14ac:dyDescent="0.25">
      <c r="A114" s="39" t="s">
        <v>129</v>
      </c>
      <c r="B114" s="86" t="s">
        <v>87</v>
      </c>
      <c r="C114" s="82" t="s">
        <v>7</v>
      </c>
      <c r="D114" s="83">
        <v>50</v>
      </c>
      <c r="E114" s="84">
        <v>30000</v>
      </c>
      <c r="F114" s="40">
        <v>0</v>
      </c>
      <c r="G114" s="41">
        <f t="shared" si="15"/>
        <v>0</v>
      </c>
    </row>
    <row r="115" spans="1:7" s="38" customFormat="1" ht="13.95" customHeight="1" x14ac:dyDescent="0.25">
      <c r="A115" s="42"/>
      <c r="B115" s="86"/>
      <c r="C115" s="82"/>
      <c r="D115" s="87"/>
      <c r="E115" s="88"/>
      <c r="F115" s="40"/>
      <c r="G115" s="41"/>
    </row>
    <row r="116" spans="1:7" s="38" customFormat="1" ht="13.95" customHeight="1" x14ac:dyDescent="0.25">
      <c r="A116" s="80">
        <v>12</v>
      </c>
      <c r="B116" s="81" t="s">
        <v>88</v>
      </c>
      <c r="C116" s="82"/>
      <c r="D116" s="87"/>
      <c r="E116" s="88"/>
      <c r="F116" s="40"/>
      <c r="G116" s="41"/>
    </row>
    <row r="117" spans="1:7" s="38" customFormat="1" ht="13.95" customHeight="1" x14ac:dyDescent="0.25">
      <c r="A117" s="39" t="s">
        <v>113</v>
      </c>
      <c r="B117" s="86" t="s">
        <v>89</v>
      </c>
      <c r="C117" s="82"/>
      <c r="D117" s="87"/>
      <c r="E117" s="88"/>
      <c r="F117" s="40"/>
      <c r="G117" s="41"/>
    </row>
    <row r="118" spans="1:7" s="38" customFormat="1" ht="19.95" customHeight="1" x14ac:dyDescent="0.25">
      <c r="A118" s="39" t="s">
        <v>207</v>
      </c>
      <c r="B118" s="86" t="s">
        <v>233</v>
      </c>
      <c r="C118" s="82" t="s">
        <v>133</v>
      </c>
      <c r="D118" s="87">
        <v>1</v>
      </c>
      <c r="E118" s="88">
        <v>4</v>
      </c>
      <c r="F118" s="40">
        <v>0</v>
      </c>
      <c r="G118" s="41">
        <f t="shared" ref="G118:G122" si="16">TRUNC(E118*F118,2)</f>
        <v>0</v>
      </c>
    </row>
    <row r="119" spans="1:7" s="38" customFormat="1" ht="19.95" customHeight="1" x14ac:dyDescent="0.25">
      <c r="A119" s="39" t="s">
        <v>208</v>
      </c>
      <c r="B119" s="86" t="s">
        <v>234</v>
      </c>
      <c r="C119" s="82" t="s">
        <v>133</v>
      </c>
      <c r="D119" s="87">
        <v>1</v>
      </c>
      <c r="E119" s="88">
        <v>5</v>
      </c>
      <c r="F119" s="40">
        <v>0</v>
      </c>
      <c r="G119" s="41">
        <f t="shared" si="16"/>
        <v>0</v>
      </c>
    </row>
    <row r="120" spans="1:7" s="38" customFormat="1" ht="19.95" customHeight="1" x14ac:dyDescent="0.25">
      <c r="A120" s="39" t="s">
        <v>209</v>
      </c>
      <c r="B120" s="86" t="s">
        <v>235</v>
      </c>
      <c r="C120" s="82" t="s">
        <v>133</v>
      </c>
      <c r="D120" s="87">
        <v>1</v>
      </c>
      <c r="E120" s="88">
        <v>8</v>
      </c>
      <c r="F120" s="40">
        <v>0</v>
      </c>
      <c r="G120" s="41">
        <f t="shared" si="16"/>
        <v>0</v>
      </c>
    </row>
    <row r="121" spans="1:7" s="38" customFormat="1" ht="19.95" customHeight="1" x14ac:dyDescent="0.25">
      <c r="A121" s="39" t="s">
        <v>210</v>
      </c>
      <c r="B121" s="86" t="s">
        <v>236</v>
      </c>
      <c r="C121" s="82" t="s">
        <v>133</v>
      </c>
      <c r="D121" s="87">
        <v>1</v>
      </c>
      <c r="E121" s="88">
        <v>6</v>
      </c>
      <c r="F121" s="40">
        <v>0</v>
      </c>
      <c r="G121" s="41">
        <f t="shared" si="16"/>
        <v>0</v>
      </c>
    </row>
    <row r="122" spans="1:7" s="38" customFormat="1" ht="19.95" customHeight="1" x14ac:dyDescent="0.25">
      <c r="A122" s="39" t="s">
        <v>211</v>
      </c>
      <c r="B122" s="86" t="s">
        <v>237</v>
      </c>
      <c r="C122" s="82" t="s">
        <v>133</v>
      </c>
      <c r="D122" s="87">
        <v>1</v>
      </c>
      <c r="E122" s="88">
        <v>4</v>
      </c>
      <c r="F122" s="40">
        <v>0</v>
      </c>
      <c r="G122" s="41">
        <f t="shared" si="16"/>
        <v>0</v>
      </c>
    </row>
    <row r="123" spans="1:7" s="38" customFormat="1" ht="13.95" customHeight="1" x14ac:dyDescent="0.25">
      <c r="A123" s="42"/>
      <c r="B123" s="85"/>
      <c r="C123" s="95"/>
      <c r="D123" s="96"/>
      <c r="E123" s="97"/>
      <c r="F123" s="98"/>
      <c r="G123" s="45">
        <f>SUM(G113:G122)</f>
        <v>0</v>
      </c>
    </row>
    <row r="124" spans="1:7" s="38" customFormat="1" ht="13.95" customHeight="1" x14ac:dyDescent="0.25">
      <c r="A124" s="39"/>
      <c r="B124" s="86"/>
      <c r="C124" s="82"/>
      <c r="D124" s="87"/>
      <c r="E124" s="88"/>
      <c r="F124" s="40"/>
      <c r="G124" s="41"/>
    </row>
    <row r="125" spans="1:7" s="38" customFormat="1" ht="13.95" customHeight="1" x14ac:dyDescent="0.25">
      <c r="A125" s="42" t="s">
        <v>111</v>
      </c>
      <c r="B125" s="46" t="s">
        <v>90</v>
      </c>
      <c r="C125" s="99"/>
      <c r="D125" s="100"/>
      <c r="E125" s="101"/>
      <c r="F125" s="102"/>
      <c r="G125" s="103"/>
    </row>
    <row r="126" spans="1:7" s="38" customFormat="1" ht="13.95" customHeight="1" x14ac:dyDescent="0.25">
      <c r="A126" s="80">
        <v>13</v>
      </c>
      <c r="B126" s="81" t="s">
        <v>18</v>
      </c>
      <c r="C126" s="82"/>
      <c r="D126" s="87"/>
      <c r="E126" s="88"/>
      <c r="F126" s="40"/>
      <c r="G126" s="41"/>
    </row>
    <row r="127" spans="1:7" s="38" customFormat="1" ht="13.95" customHeight="1" x14ac:dyDescent="0.25">
      <c r="A127" s="39" t="s">
        <v>114</v>
      </c>
      <c r="B127" s="86" t="s">
        <v>91</v>
      </c>
      <c r="C127" s="82" t="s">
        <v>7</v>
      </c>
      <c r="D127" s="83">
        <v>50</v>
      </c>
      <c r="E127" s="84">
        <v>183000</v>
      </c>
      <c r="F127" s="40">
        <v>0</v>
      </c>
      <c r="G127" s="41">
        <f t="shared" ref="G127:G128" si="17">TRUNC(E127*F127,2)</f>
        <v>0</v>
      </c>
    </row>
    <row r="128" spans="1:7" s="38" customFormat="1" ht="13.95" customHeight="1" x14ac:dyDescent="0.25">
      <c r="A128" s="39" t="s">
        <v>115</v>
      </c>
      <c r="B128" s="86" t="s">
        <v>92</v>
      </c>
      <c r="C128" s="82" t="s">
        <v>7</v>
      </c>
      <c r="D128" s="83">
        <v>50</v>
      </c>
      <c r="E128" s="84">
        <v>183000</v>
      </c>
      <c r="F128" s="40">
        <v>0</v>
      </c>
      <c r="G128" s="41">
        <f t="shared" si="17"/>
        <v>0</v>
      </c>
    </row>
    <row r="129" spans="1:7" s="38" customFormat="1" ht="13.95" customHeight="1" x14ac:dyDescent="0.25">
      <c r="A129" s="39" t="s">
        <v>116</v>
      </c>
      <c r="B129" s="85" t="s">
        <v>93</v>
      </c>
      <c r="C129" s="82"/>
      <c r="D129" s="83"/>
      <c r="E129" s="84"/>
      <c r="F129" s="40"/>
      <c r="G129" s="41"/>
    </row>
    <row r="130" spans="1:7" s="38" customFormat="1" ht="19.95" customHeight="1" x14ac:dyDescent="0.25">
      <c r="A130" s="39" t="s">
        <v>173</v>
      </c>
      <c r="B130" s="86" t="s">
        <v>180</v>
      </c>
      <c r="C130" s="82" t="s">
        <v>7</v>
      </c>
      <c r="D130" s="83">
        <v>50</v>
      </c>
      <c r="E130" s="84">
        <v>183000</v>
      </c>
      <c r="F130" s="40">
        <v>0</v>
      </c>
      <c r="G130" s="41">
        <f t="shared" ref="G130:G131" si="18">TRUNC(E130*F130,2)</f>
        <v>0</v>
      </c>
    </row>
    <row r="131" spans="1:7" s="38" customFormat="1" ht="19.95" customHeight="1" x14ac:dyDescent="0.25">
      <c r="A131" s="39" t="s">
        <v>174</v>
      </c>
      <c r="B131" s="86" t="s">
        <v>179</v>
      </c>
      <c r="C131" s="82" t="s">
        <v>7</v>
      </c>
      <c r="D131" s="83">
        <v>50</v>
      </c>
      <c r="E131" s="84">
        <v>183000</v>
      </c>
      <c r="F131" s="40">
        <v>0</v>
      </c>
      <c r="G131" s="41">
        <f t="shared" si="18"/>
        <v>0</v>
      </c>
    </row>
    <row r="132" spans="1:7" s="38" customFormat="1" ht="19.95" customHeight="1" x14ac:dyDescent="0.25">
      <c r="A132" s="39" t="s">
        <v>181</v>
      </c>
      <c r="B132" s="85" t="s">
        <v>190</v>
      </c>
      <c r="C132" s="82"/>
      <c r="D132" s="87"/>
      <c r="E132" s="88"/>
      <c r="F132" s="40"/>
      <c r="G132" s="41"/>
    </row>
    <row r="133" spans="1:7" s="38" customFormat="1" ht="19.95" customHeight="1" x14ac:dyDescent="0.25">
      <c r="A133" s="39" t="s">
        <v>182</v>
      </c>
      <c r="B133" s="86" t="s">
        <v>191</v>
      </c>
      <c r="C133" s="82" t="s">
        <v>133</v>
      </c>
      <c r="D133" s="87">
        <v>1</v>
      </c>
      <c r="E133" s="88">
        <v>10</v>
      </c>
      <c r="F133" s="40">
        <v>0</v>
      </c>
      <c r="G133" s="41">
        <f t="shared" ref="G133:G138" si="19">TRUNC(E133*F133,2)</f>
        <v>0</v>
      </c>
    </row>
    <row r="134" spans="1:7" s="38" customFormat="1" ht="19.95" customHeight="1" x14ac:dyDescent="0.25">
      <c r="A134" s="39" t="s">
        <v>183</v>
      </c>
      <c r="B134" s="86" t="s">
        <v>193</v>
      </c>
      <c r="C134" s="82" t="s">
        <v>133</v>
      </c>
      <c r="D134" s="87">
        <v>1</v>
      </c>
      <c r="E134" s="88">
        <v>8</v>
      </c>
      <c r="F134" s="40">
        <v>0</v>
      </c>
      <c r="G134" s="41">
        <f t="shared" si="19"/>
        <v>0</v>
      </c>
    </row>
    <row r="135" spans="1:7" s="38" customFormat="1" ht="19.95" customHeight="1" x14ac:dyDescent="0.25">
      <c r="A135" s="39" t="s">
        <v>184</v>
      </c>
      <c r="B135" s="86" t="s">
        <v>194</v>
      </c>
      <c r="C135" s="82" t="s">
        <v>133</v>
      </c>
      <c r="D135" s="87">
        <v>1</v>
      </c>
      <c r="E135" s="88">
        <v>5</v>
      </c>
      <c r="F135" s="40">
        <v>0</v>
      </c>
      <c r="G135" s="41">
        <f t="shared" si="19"/>
        <v>0</v>
      </c>
    </row>
    <row r="136" spans="1:7" s="38" customFormat="1" ht="19.95" customHeight="1" x14ac:dyDescent="0.25">
      <c r="A136" s="39" t="s">
        <v>185</v>
      </c>
      <c r="B136" s="86" t="s">
        <v>192</v>
      </c>
      <c r="C136" s="82" t="s">
        <v>133</v>
      </c>
      <c r="D136" s="87">
        <v>1</v>
      </c>
      <c r="E136" s="88">
        <v>10</v>
      </c>
      <c r="F136" s="40">
        <v>0</v>
      </c>
      <c r="G136" s="41">
        <f t="shared" si="19"/>
        <v>0</v>
      </c>
    </row>
    <row r="137" spans="1:7" s="38" customFormat="1" ht="19.95" customHeight="1" x14ac:dyDescent="0.25">
      <c r="A137" s="39" t="s">
        <v>186</v>
      </c>
      <c r="B137" s="86" t="s">
        <v>238</v>
      </c>
      <c r="C137" s="82" t="s">
        <v>133</v>
      </c>
      <c r="D137" s="87">
        <v>1</v>
      </c>
      <c r="E137" s="88">
        <v>6</v>
      </c>
      <c r="F137" s="40">
        <v>0</v>
      </c>
      <c r="G137" s="41">
        <f t="shared" si="19"/>
        <v>0</v>
      </c>
    </row>
    <row r="138" spans="1:7" s="38" customFormat="1" ht="19.95" customHeight="1" x14ac:dyDescent="0.25">
      <c r="A138" s="39" t="s">
        <v>239</v>
      </c>
      <c r="B138" s="86" t="s">
        <v>240</v>
      </c>
      <c r="C138" s="82" t="s">
        <v>133</v>
      </c>
      <c r="D138" s="87">
        <v>1</v>
      </c>
      <c r="E138" s="88">
        <v>4</v>
      </c>
      <c r="F138" s="40">
        <v>0</v>
      </c>
      <c r="G138" s="41">
        <f t="shared" si="19"/>
        <v>0</v>
      </c>
    </row>
    <row r="139" spans="1:7" s="44" customFormat="1" ht="13.95" customHeight="1" x14ac:dyDescent="0.25">
      <c r="A139" s="39" t="s">
        <v>187</v>
      </c>
      <c r="B139" s="85" t="s">
        <v>255</v>
      </c>
      <c r="C139" s="82"/>
      <c r="D139" s="87"/>
      <c r="E139" s="88"/>
      <c r="F139" s="40"/>
      <c r="G139" s="41"/>
    </row>
    <row r="140" spans="1:7" s="38" customFormat="1" ht="19.95" customHeight="1" x14ac:dyDescent="0.25">
      <c r="A140" s="39" t="s">
        <v>188</v>
      </c>
      <c r="B140" s="86" t="s">
        <v>171</v>
      </c>
      <c r="C140" s="82" t="s">
        <v>7</v>
      </c>
      <c r="D140" s="83">
        <v>50</v>
      </c>
      <c r="E140" s="84">
        <v>50000</v>
      </c>
      <c r="F140" s="40">
        <v>0</v>
      </c>
      <c r="G140" s="41">
        <f t="shared" ref="G140:G142" si="20">TRUNC(E140*F140,2)</f>
        <v>0</v>
      </c>
    </row>
    <row r="141" spans="1:7" s="38" customFormat="1" ht="19.95" customHeight="1" x14ac:dyDescent="0.25">
      <c r="A141" s="39" t="s">
        <v>189</v>
      </c>
      <c r="B141" s="86" t="s">
        <v>172</v>
      </c>
      <c r="C141" s="82" t="s">
        <v>7</v>
      </c>
      <c r="D141" s="83">
        <v>400</v>
      </c>
      <c r="E141" s="84">
        <v>160000</v>
      </c>
      <c r="F141" s="40">
        <v>0</v>
      </c>
      <c r="G141" s="41">
        <f t="shared" si="20"/>
        <v>0</v>
      </c>
    </row>
    <row r="142" spans="1:7" s="38" customFormat="1" ht="13.95" customHeight="1" x14ac:dyDescent="0.25">
      <c r="A142" s="39" t="s">
        <v>117</v>
      </c>
      <c r="B142" s="86" t="s">
        <v>94</v>
      </c>
      <c r="C142" s="82" t="s">
        <v>7</v>
      </c>
      <c r="D142" s="83">
        <v>50</v>
      </c>
      <c r="E142" s="84">
        <v>183000</v>
      </c>
      <c r="F142" s="40">
        <v>0</v>
      </c>
      <c r="G142" s="41">
        <f t="shared" si="20"/>
        <v>0</v>
      </c>
    </row>
    <row r="143" spans="1:7" s="38" customFormat="1" ht="19.95" customHeight="1" x14ac:dyDescent="0.25">
      <c r="A143" s="42" t="s">
        <v>118</v>
      </c>
      <c r="B143" s="85" t="s">
        <v>95</v>
      </c>
      <c r="C143" s="82"/>
      <c r="D143" s="87"/>
      <c r="E143" s="88"/>
      <c r="F143" s="40"/>
      <c r="G143" s="41"/>
    </row>
    <row r="144" spans="1:7" s="38" customFormat="1" ht="19.95" customHeight="1" x14ac:dyDescent="0.25">
      <c r="A144" s="39" t="s">
        <v>175</v>
      </c>
      <c r="B144" s="86" t="s">
        <v>256</v>
      </c>
      <c r="C144" s="82" t="s">
        <v>133</v>
      </c>
      <c r="D144" s="87">
        <v>1</v>
      </c>
      <c r="E144" s="88">
        <v>4</v>
      </c>
      <c r="F144" s="40">
        <v>0</v>
      </c>
      <c r="G144" s="41">
        <f t="shared" ref="G144:G147" si="21">TRUNC(E144*F144,2)</f>
        <v>0</v>
      </c>
    </row>
    <row r="145" spans="1:7" s="38" customFormat="1" ht="19.95" customHeight="1" x14ac:dyDescent="0.25">
      <c r="A145" s="39" t="s">
        <v>176</v>
      </c>
      <c r="B145" s="86" t="s">
        <v>257</v>
      </c>
      <c r="C145" s="82" t="s">
        <v>133</v>
      </c>
      <c r="D145" s="87">
        <v>1</v>
      </c>
      <c r="E145" s="88">
        <v>18</v>
      </c>
      <c r="F145" s="40">
        <v>0</v>
      </c>
      <c r="G145" s="41">
        <f t="shared" si="21"/>
        <v>0</v>
      </c>
    </row>
    <row r="146" spans="1:7" s="38" customFormat="1" ht="19.95" customHeight="1" x14ac:dyDescent="0.25">
      <c r="A146" s="39" t="s">
        <v>177</v>
      </c>
      <c r="B146" s="86" t="s">
        <v>258</v>
      </c>
      <c r="C146" s="82" t="s">
        <v>133</v>
      </c>
      <c r="D146" s="87">
        <v>1</v>
      </c>
      <c r="E146" s="88">
        <v>4</v>
      </c>
      <c r="F146" s="40">
        <v>0</v>
      </c>
      <c r="G146" s="41">
        <f t="shared" si="21"/>
        <v>0</v>
      </c>
    </row>
    <row r="147" spans="1:7" s="38" customFormat="1" ht="19.95" customHeight="1" x14ac:dyDescent="0.25">
      <c r="A147" s="39" t="s">
        <v>178</v>
      </c>
      <c r="B147" s="86" t="s">
        <v>259</v>
      </c>
      <c r="C147" s="82" t="s">
        <v>133</v>
      </c>
      <c r="D147" s="87">
        <v>1</v>
      </c>
      <c r="E147" s="88">
        <v>2</v>
      </c>
      <c r="F147" s="40">
        <v>0</v>
      </c>
      <c r="G147" s="41">
        <f t="shared" si="21"/>
        <v>0</v>
      </c>
    </row>
    <row r="148" spans="1:7" s="38" customFormat="1" ht="19.95" customHeight="1" x14ac:dyDescent="0.25">
      <c r="A148" s="39" t="s">
        <v>119</v>
      </c>
      <c r="B148" s="85" t="s">
        <v>96</v>
      </c>
      <c r="C148" s="82" t="s">
        <v>133</v>
      </c>
      <c r="D148" s="87"/>
      <c r="E148" s="88"/>
      <c r="F148" s="40"/>
      <c r="G148" s="41"/>
    </row>
    <row r="149" spans="1:7" s="38" customFormat="1" ht="28.05" customHeight="1" x14ac:dyDescent="0.25">
      <c r="A149" s="39" t="s">
        <v>197</v>
      </c>
      <c r="B149" s="86" t="s">
        <v>200</v>
      </c>
      <c r="C149" s="82" t="s">
        <v>133</v>
      </c>
      <c r="D149" s="87">
        <v>1</v>
      </c>
      <c r="E149" s="88">
        <v>4</v>
      </c>
      <c r="F149" s="40">
        <v>0</v>
      </c>
      <c r="G149" s="41">
        <f t="shared" ref="G149:G159" si="22">TRUNC(E149*F149,2)</f>
        <v>0</v>
      </c>
    </row>
    <row r="150" spans="1:7" s="38" customFormat="1" ht="28.05" customHeight="1" x14ac:dyDescent="0.25">
      <c r="A150" s="39" t="s">
        <v>198</v>
      </c>
      <c r="B150" s="86" t="s">
        <v>199</v>
      </c>
      <c r="C150" s="82" t="s">
        <v>133</v>
      </c>
      <c r="D150" s="87">
        <v>1</v>
      </c>
      <c r="E150" s="88">
        <v>4</v>
      </c>
      <c r="F150" s="40">
        <v>0</v>
      </c>
      <c r="G150" s="41">
        <f t="shared" si="22"/>
        <v>0</v>
      </c>
    </row>
    <row r="151" spans="1:7" s="38" customFormat="1" ht="13.95" customHeight="1" x14ac:dyDescent="0.25">
      <c r="A151" s="39" t="s">
        <v>120</v>
      </c>
      <c r="B151" s="86" t="s">
        <v>97</v>
      </c>
      <c r="C151" s="82" t="s">
        <v>7</v>
      </c>
      <c r="D151" s="83">
        <v>50</v>
      </c>
      <c r="E151" s="84">
        <v>50000</v>
      </c>
      <c r="F151" s="40">
        <v>0</v>
      </c>
      <c r="G151" s="41">
        <f t="shared" si="22"/>
        <v>0</v>
      </c>
    </row>
    <row r="152" spans="1:7" s="38" customFormat="1" ht="13.95" customHeight="1" x14ac:dyDescent="0.25">
      <c r="A152" s="39" t="s">
        <v>121</v>
      </c>
      <c r="B152" s="86" t="s">
        <v>98</v>
      </c>
      <c r="C152" s="82" t="s">
        <v>7</v>
      </c>
      <c r="D152" s="83">
        <v>50</v>
      </c>
      <c r="E152" s="84">
        <v>183000</v>
      </c>
      <c r="F152" s="40">
        <v>0</v>
      </c>
      <c r="G152" s="41">
        <f t="shared" si="22"/>
        <v>0</v>
      </c>
    </row>
    <row r="153" spans="1:7" s="38" customFormat="1" ht="13.95" customHeight="1" x14ac:dyDescent="0.25">
      <c r="A153" s="39" t="s">
        <v>122</v>
      </c>
      <c r="B153" s="86" t="s">
        <v>99</v>
      </c>
      <c r="C153" s="82" t="s">
        <v>7</v>
      </c>
      <c r="D153" s="83">
        <v>100</v>
      </c>
      <c r="E153" s="84">
        <v>573000</v>
      </c>
      <c r="F153" s="40">
        <v>0</v>
      </c>
      <c r="G153" s="41">
        <f t="shared" si="22"/>
        <v>0</v>
      </c>
    </row>
    <row r="154" spans="1:7" s="38" customFormat="1" ht="13.95" customHeight="1" x14ac:dyDescent="0.25">
      <c r="A154" s="39" t="s">
        <v>123</v>
      </c>
      <c r="B154" s="86" t="s">
        <v>100</v>
      </c>
      <c r="C154" s="82" t="s">
        <v>7</v>
      </c>
      <c r="D154" s="83">
        <v>50</v>
      </c>
      <c r="E154" s="84">
        <v>200000</v>
      </c>
      <c r="F154" s="40">
        <v>0</v>
      </c>
      <c r="G154" s="41">
        <f t="shared" si="22"/>
        <v>0</v>
      </c>
    </row>
    <row r="155" spans="1:7" s="38" customFormat="1" ht="13.95" customHeight="1" x14ac:dyDescent="0.25">
      <c r="A155" s="39" t="s">
        <v>124</v>
      </c>
      <c r="B155" s="86" t="s">
        <v>101</v>
      </c>
      <c r="C155" s="82" t="s">
        <v>48</v>
      </c>
      <c r="D155" s="83">
        <v>50</v>
      </c>
      <c r="E155" s="84">
        <v>10000</v>
      </c>
      <c r="F155" s="40">
        <v>0</v>
      </c>
      <c r="G155" s="41">
        <f t="shared" si="22"/>
        <v>0</v>
      </c>
    </row>
    <row r="156" spans="1:7" s="38" customFormat="1" ht="19.95" customHeight="1" x14ac:dyDescent="0.25">
      <c r="A156" s="39" t="s">
        <v>125</v>
      </c>
      <c r="B156" s="86" t="s">
        <v>102</v>
      </c>
      <c r="C156" s="82" t="s">
        <v>7</v>
      </c>
      <c r="D156" s="83">
        <v>200</v>
      </c>
      <c r="E156" s="84">
        <v>200000</v>
      </c>
      <c r="F156" s="40">
        <v>0</v>
      </c>
      <c r="G156" s="41">
        <f t="shared" si="22"/>
        <v>0</v>
      </c>
    </row>
    <row r="157" spans="1:7" s="38" customFormat="1" ht="13.95" customHeight="1" x14ac:dyDescent="0.25">
      <c r="A157" s="39" t="s">
        <v>126</v>
      </c>
      <c r="B157" s="86" t="s">
        <v>103</v>
      </c>
      <c r="C157" s="82" t="s">
        <v>7</v>
      </c>
      <c r="D157" s="83">
        <v>100</v>
      </c>
      <c r="E157" s="84">
        <v>200000</v>
      </c>
      <c r="F157" s="40">
        <v>0</v>
      </c>
      <c r="G157" s="41">
        <f t="shared" si="22"/>
        <v>0</v>
      </c>
    </row>
    <row r="158" spans="1:7" s="29" customFormat="1" ht="19.95" customHeight="1" x14ac:dyDescent="0.15">
      <c r="A158" s="39" t="s">
        <v>127</v>
      </c>
      <c r="B158" s="86" t="s">
        <v>104</v>
      </c>
      <c r="C158" s="82" t="s">
        <v>7</v>
      </c>
      <c r="D158" s="83">
        <v>50</v>
      </c>
      <c r="E158" s="84">
        <v>183000</v>
      </c>
      <c r="F158" s="40">
        <v>0</v>
      </c>
      <c r="G158" s="41">
        <f t="shared" si="22"/>
        <v>0</v>
      </c>
    </row>
    <row r="159" spans="1:7" s="1" customFormat="1" ht="19.95" customHeight="1" x14ac:dyDescent="0.15">
      <c r="A159" s="39" t="s">
        <v>128</v>
      </c>
      <c r="B159" s="86" t="s">
        <v>105</v>
      </c>
      <c r="C159" s="82" t="s">
        <v>7</v>
      </c>
      <c r="D159" s="83">
        <v>200</v>
      </c>
      <c r="E159" s="84">
        <v>160000</v>
      </c>
      <c r="F159" s="40">
        <v>0</v>
      </c>
      <c r="G159" s="41">
        <f t="shared" si="22"/>
        <v>0</v>
      </c>
    </row>
    <row r="160" spans="1:7" s="38" customFormat="1" ht="13.95" customHeight="1" x14ac:dyDescent="0.25">
      <c r="A160" s="42"/>
      <c r="B160" s="85" t="s">
        <v>260</v>
      </c>
      <c r="C160" s="95"/>
      <c r="D160" s="96">
        <f>COUNT(D20:D159)</f>
        <v>94</v>
      </c>
      <c r="E160" s="97"/>
      <c r="F160" s="98"/>
      <c r="G160" s="45">
        <f>SUM(G127:G159)</f>
        <v>0</v>
      </c>
    </row>
    <row r="161" spans="1:7" s="34" customFormat="1" ht="12" x14ac:dyDescent="0.25">
      <c r="A161" s="39"/>
      <c r="B161" s="109"/>
      <c r="C161" s="82"/>
      <c r="D161" s="82"/>
      <c r="E161" s="110"/>
      <c r="F161" s="111"/>
      <c r="G161" s="112"/>
    </row>
    <row r="162" spans="1:7" s="1" customFormat="1" ht="9" thickBot="1" x14ac:dyDescent="0.2">
      <c r="A162" s="47"/>
      <c r="B162" s="51"/>
      <c r="C162" s="52"/>
      <c r="D162" s="52"/>
      <c r="E162" s="53"/>
      <c r="F162" s="89"/>
      <c r="G162" s="53"/>
    </row>
    <row r="163" spans="1:7" ht="13.8" thickBot="1" x14ac:dyDescent="0.3">
      <c r="A163" s="24"/>
      <c r="B163" s="25"/>
      <c r="C163" s="26"/>
      <c r="D163" s="27"/>
      <c r="E163" s="35"/>
      <c r="F163" s="35"/>
      <c r="G163" s="35"/>
    </row>
    <row r="164" spans="1:7" x14ac:dyDescent="0.25">
      <c r="A164" s="12"/>
      <c r="B164" s="11"/>
      <c r="C164" s="9"/>
      <c r="D164" s="10"/>
      <c r="E164" s="93"/>
      <c r="F164" s="90"/>
      <c r="G164" s="36"/>
    </row>
    <row r="165" spans="1:7" x14ac:dyDescent="0.25">
      <c r="A165" s="30"/>
      <c r="B165" s="31" t="s">
        <v>5</v>
      </c>
      <c r="C165" s="32"/>
      <c r="D165" s="33"/>
      <c r="E165" s="94"/>
      <c r="F165" s="91"/>
      <c r="G165" s="37">
        <f>G48+G109+G123+G160</f>
        <v>0</v>
      </c>
    </row>
    <row r="166" spans="1:7" ht="13.8" thickBot="1" x14ac:dyDescent="0.3">
      <c r="A166" s="13"/>
      <c r="B166" s="14"/>
      <c r="C166" s="15"/>
      <c r="D166" s="16"/>
      <c r="E166" s="17"/>
      <c r="F166" s="92"/>
      <c r="G166" s="17"/>
    </row>
    <row r="227" spans="1:1" x14ac:dyDescent="0.25">
      <c r="A227" s="43"/>
    </row>
  </sheetData>
  <mergeCells count="1">
    <mergeCell ref="B14:G14"/>
  </mergeCells>
  <pageMargins left="0.98425196850393704" right="0.78740157480314965" top="1.1811023622047245" bottom="0.98425196850393704" header="0.19685039370078741" footer="0.51181102362204722"/>
  <pageSetup paperSize="9" scale="77" fitToHeight="3" orientation="portrait" r:id="rId1"/>
  <headerFooter alignWithMargins="0">
    <oddHeader>&amp;L&amp;G&amp;R&amp;"Arial,Negrito"&amp;8Referência
 Julho/2026</oddHeader>
    <oddFooter>&amp;LElaboração de projetos de arquitetura e engenharia, e serviços complementares 
para o Departamento Regional do Sesc Santa Catarina
&amp;R Página 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Word.Picture.8" shapeId="1026" r:id="rId5">
          <objectPr defaultSize="0" autoPict="0" r:id="rId6">
            <anchor moveWithCells="1" sizeWithCells="1">
              <from>
                <xdr:col>4</xdr:col>
                <xdr:colOff>403860</xdr:colOff>
                <xdr:row>0</xdr:row>
                <xdr:rowOff>0</xdr:rowOff>
              </from>
              <to>
                <xdr:col>6</xdr:col>
                <xdr:colOff>358140</xdr:colOff>
                <xdr:row>0</xdr:row>
                <xdr:rowOff>0</xdr:rowOff>
              </to>
            </anchor>
          </objectPr>
        </oleObject>
      </mc:Choice>
      <mc:Fallback>
        <oleObject progId="Word.Picture.8" shapeId="1026" r:id="rId5"/>
      </mc:Fallback>
    </mc:AlternateContent>
    <mc:AlternateContent xmlns:mc="http://schemas.openxmlformats.org/markup-compatibility/2006">
      <mc:Choice Requires="x14">
        <oleObject progId="Word.Picture.8" shapeId="1030" r:id="rId7">
          <objectPr defaultSize="0" autoPict="0" r:id="rId6">
            <anchor moveWithCells="1" sizeWithCells="1">
              <from>
                <xdr:col>1</xdr:col>
                <xdr:colOff>1752600</xdr:colOff>
                <xdr:row>0</xdr:row>
                <xdr:rowOff>0</xdr:rowOff>
              </from>
              <to>
                <xdr:col>6</xdr:col>
                <xdr:colOff>205740</xdr:colOff>
                <xdr:row>0</xdr:row>
                <xdr:rowOff>0</xdr:rowOff>
              </to>
            </anchor>
          </objectPr>
        </oleObject>
      </mc:Choice>
      <mc:Fallback>
        <oleObject progId="Word.Picture.8" shapeId="1030" r:id="rId7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6B6ED4538E194BAF78F13EB96F2F86" ma:contentTypeVersion="8" ma:contentTypeDescription="Crie um novo documento." ma:contentTypeScope="" ma:versionID="8638fbfbdb5c473a3ddea47702c178bf">
  <xsd:schema xmlns:xsd="http://www.w3.org/2001/XMLSchema" xmlns:xs="http://www.w3.org/2001/XMLSchema" xmlns:p="http://schemas.microsoft.com/office/2006/metadata/properties" xmlns:ns2="f05a4387-5b93-4166-bc98-7f5883bbf940" xmlns:ns3="87847bdd-0d1e-4443-ba0f-c590836cc127" targetNamespace="http://schemas.microsoft.com/office/2006/metadata/properties" ma:root="true" ma:fieldsID="e3d02207e7a63fa709088a8930913b23" ns2:_="" ns3:_="">
    <xsd:import namespace="f05a4387-5b93-4166-bc98-7f5883bbf940"/>
    <xsd:import namespace="87847bdd-0d1e-4443-ba0f-c590836cc1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5a4387-5b93-4166-bc98-7f5883bbf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MediaServiceLocation" ma:internalName="MediaServiceLocatio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847bdd-0d1e-4443-ba0f-c590836cc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A1E59D-C8ED-4D0E-8B8C-A691ECC05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5a4387-5b93-4166-bc98-7f5883bbf940"/>
    <ds:schemaRef ds:uri="87847bdd-0d1e-4443-ba0f-c590836cc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06958C-4A1E-4D64-B827-4FE04DD99119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7847bdd-0d1e-4443-ba0f-c590836cc127"/>
    <ds:schemaRef ds:uri="f05a4387-5b93-4166-bc98-7f5883bbf94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D170E46-8340-43AB-8C88-B70D68C531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Orçamentária</vt:lpstr>
      <vt:lpstr>Orçamentária!Area_de_impressao</vt:lpstr>
      <vt:lpstr>Orçamentária!Titulos_de_impressao</vt:lpstr>
    </vt:vector>
  </TitlesOfParts>
  <Company>SESC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MARCELLO FARIAS RODRIGUES</cp:lastModifiedBy>
  <cp:lastPrinted>2026-08-12T19:39:15Z</cp:lastPrinted>
  <dcterms:created xsi:type="dcterms:W3CDTF">2001-02-15T17:16:09Z</dcterms:created>
  <dcterms:modified xsi:type="dcterms:W3CDTF">2026-10-22T13:41:10Z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0x0101008A6B6ED4538E194BAF78F13EB96F2F86</vt:lpwstr>
  </property>
  <property fmtid="{D5CDD505-2E9C-101B-9397-08002B2CF9AE}" pid="3" name="Order">
    <vt:r8>1515200</vt:r8>
  </property>
</Properties>
</file>